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2450" activeTab="0"/>
  </bookViews>
  <sheets>
    <sheet name="1.23 - HTML - Indice de precios" sheetId="1" r:id="rId1"/>
  </sheets>
  <definedNames>
    <definedName name="_xlnm.Print_Area" localSheetId="0">'1.23 - HTML - Indice de precios'!$A$1:$F$229</definedName>
  </definedNames>
  <calcPr fullCalcOnLoad="1"/>
</workbook>
</file>

<file path=xl/sharedStrings.xml><?xml version="1.0" encoding="utf-8"?>
<sst xmlns="http://schemas.openxmlformats.org/spreadsheetml/2006/main" count="218" uniqueCount="34">
  <si>
    <t>1.23 INGRESOS POR HABITACIÓN DISPONIBLE E ÍNDICE DE PRECIOS HOTELEROS</t>
  </si>
  <si>
    <t>PERÍODO</t>
  </si>
  <si>
    <t>España</t>
  </si>
  <si>
    <t>Regió de Murcia</t>
  </si>
  <si>
    <t>..</t>
  </si>
  <si>
    <t>--</t>
  </si>
  <si>
    <t>I</t>
  </si>
  <si>
    <t>II</t>
  </si>
  <si>
    <t>III</t>
  </si>
  <si>
    <t>IV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</si>
  <si>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</si>
  <si>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</si>
  <si>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</si>
  <si>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</si>
  <si>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</si>
  <si>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</si>
  <si>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</si>
  <si>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</si>
  <si>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</si>
  <si>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</si>
  <si>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</si>
  <si>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</si>
  <si>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..</t>
  </si>
  <si>
    <t>Tasas de variación anual %</t>
  </si>
  <si>
    <t xml:space="preserve"> --</t>
  </si>
  <si>
    <t xml:space="preserve">                             --</t>
  </si>
  <si>
    <t xml:space="preserve">       --</t>
  </si>
  <si>
    <r>
      <t xml:space="preserve">Fuente: </t>
    </r>
    <r>
      <rPr>
        <sz val="7"/>
        <color indexed="8"/>
        <rFont val="Verdana"/>
        <family val="2"/>
      </rPr>
      <t>INE. Indicadores de Rentabilidad del Sector Hotelero. Índice de Precios Hoteleros.</t>
    </r>
  </si>
  <si>
    <t xml:space="preserve">Debido al escaso número de establecimientos hoteleros abiertos, el INE no publicó el Índice de Precios Hoteleros de mayo y junio de 2020 </t>
  </si>
  <si>
    <t>INDICE DE PRECIOS HOTELEROS                                                  (2008=100)</t>
  </si>
  <si>
    <t>Región de Murcia</t>
  </si>
  <si>
    <t>INGRESOS POR HABITACIÓN DISPONOBLE                       (Euros)</t>
  </si>
  <si>
    <t xml:space="preserve">Nota: Los datos anuales publicados por el INE van ponderados por las habitaciones ocupadas de cada mes, por lo que no coinciden con los promedios anuales (ene-dic). Los datos de los últimos 12 meses son provisionales. </t>
  </si>
  <si>
    <t>(Ene- Feb)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</si>
</sst>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C0A]#,##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1010C0A]#,##0.00"/>
    <numFmt numFmtId="180" formatCode="0.00000000"/>
    <numFmt numFmtId="181" formatCode="[$-1010C0A]#,##0.000"/>
    <numFmt numFmtId="182" formatCode="[$-1010C0A]#,##0"/>
    <numFmt numFmtId="183" formatCode="#,##0.0"/>
    <numFmt numFmtId="184" formatCode="#,##0.000"/>
    <numFmt numFmtId="185" formatCode="0.000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1010C0A]#,##0.0000"/>
    <numFmt numFmtId="191" formatCode="[$-1010C0A]#,##0.00000"/>
  </numFmts>
  <fonts count="61">
    <font>
      <sz val="10"/>
      <name val="Arial"/>
      <family val="0"/>
    </font>
    <font>
      <sz val="11"/>
      <color indexed="49"/>
      <name val="Verdana "/>
      <family val="0"/>
    </font>
    <font>
      <sz val="7"/>
      <color indexed="8"/>
      <name val="Verdana "/>
      <family val="0"/>
    </font>
    <font>
      <sz val="7"/>
      <name val="Verdana "/>
      <family val="0"/>
    </font>
    <font>
      <b/>
      <sz val="7"/>
      <color indexed="8"/>
      <name val="Verdana "/>
      <family val="0"/>
    </font>
    <font>
      <b/>
      <sz val="7"/>
      <color indexed="63"/>
      <name val="Verdana "/>
      <family val="0"/>
    </font>
    <font>
      <b/>
      <sz val="7"/>
      <color indexed="26"/>
      <name val="Verdana "/>
      <family val="0"/>
    </font>
    <font>
      <b/>
      <sz val="7"/>
      <name val="Verdana "/>
      <family val="0"/>
    </font>
    <font>
      <sz val="9"/>
      <color indexed="8"/>
      <name val="Arial"/>
      <family val="2"/>
    </font>
    <font>
      <sz val="7"/>
      <color indexed="8"/>
      <name val="Verdana"/>
      <family val="2"/>
    </font>
    <font>
      <b/>
      <sz val="8"/>
      <color indexed="26"/>
      <name val="Verdana 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7"/>
      <color indexed="49"/>
      <name val="Verdana "/>
      <family val="0"/>
    </font>
    <font>
      <sz val="7"/>
      <color indexed="10"/>
      <name val="Verdana "/>
      <family val="0"/>
    </font>
    <font>
      <sz val="7"/>
      <color indexed="56"/>
      <name val="Verdana "/>
      <family val="0"/>
    </font>
    <font>
      <b/>
      <sz val="8"/>
      <color indexed="36"/>
      <name val="Verdana "/>
      <family val="0"/>
    </font>
    <font>
      <b/>
      <sz val="7"/>
      <color indexed="36"/>
      <name val="Verdana "/>
      <family val="0"/>
    </font>
    <font>
      <sz val="7"/>
      <color indexed="36"/>
      <name val="Verdana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4" tint="-0.24997000396251678"/>
      <name val="Verdana "/>
      <family val="0"/>
    </font>
    <font>
      <sz val="7"/>
      <color theme="1"/>
      <name val="Verdana "/>
      <family val="0"/>
    </font>
    <font>
      <sz val="7"/>
      <color rgb="FFFF0000"/>
      <name val="Verdana "/>
      <family val="0"/>
    </font>
    <font>
      <sz val="7"/>
      <color rgb="FF002060"/>
      <name val="Verdana "/>
      <family val="0"/>
    </font>
    <font>
      <b/>
      <sz val="8"/>
      <color rgb="FF7030A0"/>
      <name val="Verdana "/>
      <family val="0"/>
    </font>
    <font>
      <b/>
      <sz val="7"/>
      <color rgb="FF7030A0"/>
      <name val="Verdana "/>
      <family val="0"/>
    </font>
    <font>
      <sz val="7"/>
      <color rgb="FF7030A0"/>
      <name val="Verdana 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/>
      <top/>
      <bottom style="medium">
        <color indexed="9"/>
      </bottom>
    </border>
    <border>
      <left/>
      <right>
        <color indexed="63"/>
      </right>
      <top style="medium">
        <color indexed="9"/>
      </top>
      <bottom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26"/>
      </right>
      <top style="medium">
        <color indexed="26"/>
      </top>
      <bottom style="medium">
        <color indexed="26"/>
      </bottom>
    </border>
    <border>
      <left style="medium">
        <color indexed="9"/>
      </left>
      <right/>
      <top/>
      <bottom>
        <color indexed="63"/>
      </bottom>
    </border>
    <border>
      <left style="medium">
        <color theme="0"/>
      </left>
      <right>
        <color indexed="63"/>
      </right>
      <top style="medium">
        <color indexed="26"/>
      </top>
      <bottom style="medium">
        <color indexed="26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26"/>
      </left>
      <right>
        <color indexed="63"/>
      </right>
      <top style="medium">
        <color indexed="26"/>
      </top>
      <bottom style="medium">
        <color indexed="26"/>
      </bottom>
    </border>
    <border>
      <left>
        <color indexed="63"/>
      </left>
      <right style="medium">
        <color indexed="26"/>
      </right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 wrapText="1"/>
    </xf>
    <xf numFmtId="0" fontId="2" fillId="33" borderId="10" xfId="0" applyNumberFormat="1" applyFont="1" applyFill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2" fontId="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left" wrapText="1"/>
    </xf>
    <xf numFmtId="0" fontId="3" fillId="34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2" fontId="54" fillId="0" borderId="0" xfId="0" applyNumberFormat="1" applyFont="1" applyAlignment="1">
      <alignment horizontal="center" wrapText="1"/>
    </xf>
    <xf numFmtId="177" fontId="7" fillId="0" borderId="0" xfId="0" applyNumberFormat="1" applyFont="1" applyAlignment="1">
      <alignment wrapText="1"/>
    </xf>
    <xf numFmtId="179" fontId="3" fillId="33" borderId="12" xfId="0" applyNumberFormat="1" applyFont="1" applyFill="1" applyBorder="1" applyAlignment="1">
      <alignment horizontal="right" wrapText="1" indent="5"/>
    </xf>
    <xf numFmtId="0" fontId="55" fillId="0" borderId="0" xfId="0" applyFont="1" applyAlignment="1">
      <alignment horizontal="left" wrapText="1"/>
    </xf>
    <xf numFmtId="0" fontId="55" fillId="33" borderId="0" xfId="0" applyFont="1" applyFill="1" applyBorder="1" applyAlignment="1">
      <alignment wrapText="1"/>
    </xf>
    <xf numFmtId="179" fontId="2" fillId="33" borderId="0" xfId="0" applyNumberFormat="1" applyFont="1" applyFill="1" applyBorder="1" applyAlignment="1">
      <alignment wrapText="1"/>
    </xf>
    <xf numFmtId="179" fontId="6" fillId="35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Alignment="1">
      <alignment wrapText="1"/>
    </xf>
    <xf numFmtId="172" fontId="56" fillId="34" borderId="0" xfId="0" applyNumberFormat="1" applyFont="1" applyFill="1" applyBorder="1" applyAlignment="1">
      <alignment horizontal="right" wrapText="1" indent="4"/>
    </xf>
    <xf numFmtId="172" fontId="3" fillId="34" borderId="12" xfId="0" applyNumberFormat="1" applyFont="1" applyFill="1" applyBorder="1" applyAlignment="1">
      <alignment horizontal="right" wrapText="1" indent="4"/>
    </xf>
    <xf numFmtId="0" fontId="57" fillId="33" borderId="10" xfId="0" applyFont="1" applyFill="1" applyBorder="1" applyAlignment="1">
      <alignment wrapText="1"/>
    </xf>
    <xf numFmtId="0" fontId="57" fillId="33" borderId="14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179" fontId="6" fillId="35" borderId="15" xfId="0" applyNumberFormat="1" applyFont="1" applyFill="1" applyBorder="1" applyAlignment="1">
      <alignment horizontal="center" vertical="center" wrapText="1"/>
    </xf>
    <xf numFmtId="179" fontId="2" fillId="33" borderId="0" xfId="0" applyNumberFormat="1" applyFont="1" applyFill="1" applyBorder="1" applyAlignment="1">
      <alignment horizontal="center" wrapText="1"/>
    </xf>
    <xf numFmtId="183" fontId="2" fillId="33" borderId="0" xfId="0" applyNumberFormat="1" applyFont="1" applyFill="1" applyBorder="1" applyAlignment="1">
      <alignment horizontal="center" wrapText="1"/>
    </xf>
    <xf numFmtId="183" fontId="2" fillId="33" borderId="12" xfId="0" applyNumberFormat="1" applyFont="1" applyFill="1" applyBorder="1" applyAlignment="1">
      <alignment horizontal="center" wrapText="1"/>
    </xf>
    <xf numFmtId="183" fontId="2" fillId="33" borderId="16" xfId="0" applyNumberFormat="1" applyFont="1" applyFill="1" applyBorder="1" applyAlignment="1">
      <alignment horizontal="center" wrapText="1"/>
    </xf>
    <xf numFmtId="179" fontId="2" fillId="33" borderId="12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wrapText="1"/>
    </xf>
    <xf numFmtId="183" fontId="3" fillId="34" borderId="0" xfId="0" applyNumberFormat="1" applyFont="1" applyFill="1" applyBorder="1" applyAlignment="1">
      <alignment wrapText="1"/>
    </xf>
    <xf numFmtId="0" fontId="7" fillId="34" borderId="0" xfId="0" applyFont="1" applyFill="1" applyAlignment="1">
      <alignment wrapText="1"/>
    </xf>
    <xf numFmtId="0" fontId="7" fillId="34" borderId="0" xfId="0" applyFont="1" applyFill="1" applyBorder="1" applyAlignment="1">
      <alignment wrapText="1"/>
    </xf>
    <xf numFmtId="2" fontId="3" fillId="34" borderId="0" xfId="0" applyNumberFormat="1" applyFont="1" applyFill="1" applyBorder="1" applyAlignment="1">
      <alignment wrapText="1"/>
    </xf>
    <xf numFmtId="4" fontId="8" fillId="34" borderId="0" xfId="52" applyNumberFormat="1" applyFont="1" applyFill="1" applyBorder="1" applyAlignment="1">
      <alignment horizontal="right"/>
      <protection/>
    </xf>
    <xf numFmtId="4" fontId="3" fillId="34" borderId="0" xfId="0" applyNumberFormat="1" applyFont="1" applyFill="1" applyBorder="1" applyAlignment="1">
      <alignment wrapText="1"/>
    </xf>
    <xf numFmtId="0" fontId="8" fillId="34" borderId="0" xfId="52" applyFont="1" applyFill="1" applyBorder="1" applyAlignment="1">
      <alignment horizontal="right"/>
      <protection/>
    </xf>
    <xf numFmtId="0" fontId="3" fillId="34" borderId="0" xfId="0" applyFont="1" applyFill="1" applyAlignment="1">
      <alignment wrapText="1"/>
    </xf>
    <xf numFmtId="172" fontId="4" fillId="33" borderId="0" xfId="0" applyNumberFormat="1" applyFont="1" applyFill="1" applyBorder="1" applyAlignment="1">
      <alignment horizontal="center" wrapText="1"/>
    </xf>
    <xf numFmtId="183" fontId="2" fillId="33" borderId="0" xfId="0" applyNumberFormat="1" applyFont="1" applyFill="1" applyBorder="1" applyAlignment="1">
      <alignment wrapText="1"/>
    </xf>
    <xf numFmtId="172" fontId="3" fillId="34" borderId="12" xfId="0" applyNumberFormat="1" applyFont="1" applyFill="1" applyBorder="1" applyAlignment="1">
      <alignment horizontal="center" wrapText="1"/>
    </xf>
    <xf numFmtId="172" fontId="3" fillId="33" borderId="12" xfId="0" applyNumberFormat="1" applyFont="1" applyFill="1" applyBorder="1" applyAlignment="1">
      <alignment horizontal="center" wrapText="1"/>
    </xf>
    <xf numFmtId="183" fontId="3" fillId="33" borderId="12" xfId="0" applyNumberFormat="1" applyFont="1" applyFill="1" applyBorder="1" applyAlignment="1">
      <alignment horizontal="center" wrapText="1"/>
    </xf>
    <xf numFmtId="178" fontId="3" fillId="34" borderId="12" xfId="0" applyNumberFormat="1" applyFont="1" applyFill="1" applyBorder="1" applyAlignment="1">
      <alignment horizontal="center" wrapText="1"/>
    </xf>
    <xf numFmtId="178" fontId="3" fillId="33" borderId="12" xfId="0" applyNumberFormat="1" applyFont="1" applyFill="1" applyBorder="1" applyAlignment="1">
      <alignment horizontal="center" wrapText="1"/>
    </xf>
    <xf numFmtId="179" fontId="7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6" fillId="35" borderId="13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wrapText="1"/>
    </xf>
    <xf numFmtId="172" fontId="3" fillId="34" borderId="16" xfId="0" applyNumberFormat="1" applyFont="1" applyFill="1" applyBorder="1" applyAlignment="1">
      <alignment horizontal="right" wrapText="1" indent="5"/>
    </xf>
    <xf numFmtId="0" fontId="4" fillId="33" borderId="0" xfId="0" applyNumberFormat="1" applyFont="1" applyFill="1" applyBorder="1" applyAlignment="1">
      <alignment horizontal="left" wrapText="1"/>
    </xf>
    <xf numFmtId="172" fontId="7" fillId="34" borderId="0" xfId="0" applyNumberFormat="1" applyFont="1" applyFill="1" applyBorder="1" applyAlignment="1">
      <alignment horizontal="center" wrapText="1"/>
    </xf>
    <xf numFmtId="183" fontId="3" fillId="33" borderId="16" xfId="0" applyNumberFormat="1" applyFont="1" applyFill="1" applyBorder="1" applyAlignment="1">
      <alignment horizontal="center" wrapText="1"/>
    </xf>
    <xf numFmtId="178" fontId="3" fillId="34" borderId="16" xfId="0" applyNumberFormat="1" applyFont="1" applyFill="1" applyBorder="1" applyAlignment="1">
      <alignment horizontal="center" wrapText="1"/>
    </xf>
    <xf numFmtId="178" fontId="3" fillId="33" borderId="16" xfId="0" applyNumberFormat="1" applyFont="1" applyFill="1" applyBorder="1" applyAlignment="1">
      <alignment horizontal="center" wrapText="1"/>
    </xf>
    <xf numFmtId="183" fontId="3" fillId="33" borderId="10" xfId="0" applyNumberFormat="1" applyFont="1" applyFill="1" applyBorder="1" applyAlignment="1">
      <alignment horizontal="center" wrapText="1"/>
    </xf>
    <xf numFmtId="178" fontId="3" fillId="34" borderId="10" xfId="0" applyNumberFormat="1" applyFont="1" applyFill="1" applyBorder="1" applyAlignment="1">
      <alignment horizontal="center" wrapText="1"/>
    </xf>
    <xf numFmtId="178" fontId="3" fillId="33" borderId="10" xfId="0" applyNumberFormat="1" applyFont="1" applyFill="1" applyBorder="1" applyAlignment="1">
      <alignment horizontal="center" wrapText="1"/>
    </xf>
    <xf numFmtId="183" fontId="2" fillId="33" borderId="10" xfId="0" applyNumberFormat="1" applyFont="1" applyFill="1" applyBorder="1" applyAlignment="1">
      <alignment horizontal="center" wrapText="1"/>
    </xf>
    <xf numFmtId="178" fontId="3" fillId="33" borderId="11" xfId="0" applyNumberFormat="1" applyFont="1" applyFill="1" applyBorder="1" applyAlignment="1">
      <alignment horizontal="center" wrapText="1"/>
    </xf>
    <xf numFmtId="183" fontId="3" fillId="33" borderId="0" xfId="0" applyNumberFormat="1" applyFont="1" applyFill="1" applyBorder="1" applyAlignment="1">
      <alignment horizontal="center" wrapText="1"/>
    </xf>
    <xf numFmtId="178" fontId="3" fillId="34" borderId="0" xfId="0" applyNumberFormat="1" applyFont="1" applyFill="1" applyBorder="1" applyAlignment="1">
      <alignment horizontal="center" wrapText="1"/>
    </xf>
    <xf numFmtId="178" fontId="3" fillId="33" borderId="0" xfId="0" applyNumberFormat="1" applyFont="1" applyFill="1" applyBorder="1" applyAlignment="1">
      <alignment horizontal="center" wrapText="1"/>
    </xf>
    <xf numFmtId="179" fontId="3" fillId="33" borderId="17" xfId="0" applyNumberFormat="1" applyFont="1" applyFill="1" applyBorder="1" applyAlignment="1">
      <alignment horizontal="right" wrapText="1" indent="5"/>
    </xf>
    <xf numFmtId="172" fontId="3" fillId="34" borderId="17" xfId="0" applyNumberFormat="1" applyFont="1" applyFill="1" applyBorder="1" applyAlignment="1">
      <alignment horizontal="right" wrapText="1" indent="4"/>
    </xf>
    <xf numFmtId="0" fontId="2" fillId="33" borderId="12" xfId="0" applyNumberFormat="1" applyFont="1" applyFill="1" applyBorder="1" applyAlignment="1">
      <alignment horizontal="left" wrapText="1"/>
    </xf>
    <xf numFmtId="183" fontId="3" fillId="33" borderId="14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11" fillId="0" borderId="0" xfId="0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vertical="center"/>
    </xf>
    <xf numFmtId="2" fontId="12" fillId="0" borderId="0" xfId="53" applyNumberFormat="1" applyFont="1" applyAlignment="1">
      <alignment vertical="center"/>
      <protection/>
    </xf>
    <xf numFmtId="0" fontId="58" fillId="33" borderId="10" xfId="0" applyNumberFormat="1" applyFont="1" applyFill="1" applyBorder="1" applyAlignment="1">
      <alignment horizontal="left" wrapText="1"/>
    </xf>
    <xf numFmtId="179" fontId="59" fillId="34" borderId="12" xfId="0" applyNumberFormat="1" applyFont="1" applyFill="1" applyBorder="1" applyAlignment="1">
      <alignment horizontal="center" wrapText="1"/>
    </xf>
    <xf numFmtId="179" fontId="3" fillId="34" borderId="12" xfId="0" applyNumberFormat="1" applyFont="1" applyFill="1" applyBorder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179" fontId="59" fillId="34" borderId="12" xfId="0" applyNumberFormat="1" applyFont="1" applyFill="1" applyBorder="1" applyAlignment="1">
      <alignment horizontal="right" wrapText="1" indent="5"/>
    </xf>
    <xf numFmtId="179" fontId="3" fillId="34" borderId="12" xfId="0" applyNumberFormat="1" applyFont="1" applyFill="1" applyBorder="1" applyAlignment="1">
      <alignment horizontal="right" wrapText="1" indent="5"/>
    </xf>
    <xf numFmtId="172" fontId="60" fillId="34" borderId="12" xfId="0" applyNumberFormat="1" applyFont="1" applyFill="1" applyBorder="1" applyAlignment="1">
      <alignment horizontal="center" wrapText="1"/>
    </xf>
    <xf numFmtId="178" fontId="3" fillId="0" borderId="0" xfId="0" applyNumberFormat="1" applyFont="1" applyAlignment="1">
      <alignment horizontal="center" wrapText="1"/>
    </xf>
    <xf numFmtId="172" fontId="60" fillId="36" borderId="12" xfId="0" applyNumberFormat="1" applyFont="1" applyFill="1" applyBorder="1" applyAlignment="1">
      <alignment horizontal="right" wrapText="1" indent="5"/>
    </xf>
    <xf numFmtId="0" fontId="2" fillId="33" borderId="0" xfId="0" applyNumberFormat="1" applyFont="1" applyFill="1" applyBorder="1" applyAlignment="1">
      <alignment horizontal="left" wrapText="1"/>
    </xf>
    <xf numFmtId="172" fontId="3" fillId="34" borderId="0" xfId="0" applyNumberFormat="1" applyFont="1" applyFill="1" applyBorder="1" applyAlignment="1">
      <alignment horizontal="center" wrapText="1"/>
    </xf>
    <xf numFmtId="172" fontId="3" fillId="34" borderId="0" xfId="0" applyNumberFormat="1" applyFont="1" applyFill="1" applyBorder="1" applyAlignment="1">
      <alignment horizontal="right" wrapText="1" indent="5"/>
    </xf>
    <xf numFmtId="178" fontId="3" fillId="34" borderId="0" xfId="0" applyNumberFormat="1" applyFont="1" applyFill="1" applyAlignment="1">
      <alignment horizontal="center" wrapText="1"/>
    </xf>
    <xf numFmtId="183" fontId="3" fillId="33" borderId="11" xfId="0" applyNumberFormat="1" applyFont="1" applyFill="1" applyBorder="1" applyAlignment="1">
      <alignment horizontal="center" wrapText="1"/>
    </xf>
    <xf numFmtId="178" fontId="3" fillId="34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79" fontId="6" fillId="35" borderId="19" xfId="0" applyNumberFormat="1" applyFont="1" applyFill="1" applyBorder="1" applyAlignment="1">
      <alignment horizontal="center" vertical="center" wrapText="1"/>
    </xf>
    <xf numFmtId="179" fontId="6" fillId="35" borderId="13" xfId="0" applyNumberFormat="1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179" fontId="7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g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30"/>
  <sheetViews>
    <sheetView showGridLines="0" tabSelected="1" zoomScaleSheetLayoutView="130" workbookViewId="0" topLeftCell="A1">
      <selection activeCell="A211" sqref="A164:IV211"/>
    </sheetView>
  </sheetViews>
  <sheetFormatPr defaultColWidth="9.28125" defaultRowHeight="12.75"/>
  <cols>
    <col min="1" max="1" width="8.28125" style="6" customWidth="1"/>
    <col min="2" max="2" width="14.140625" style="11" customWidth="1"/>
    <col min="3" max="4" width="21.00390625" style="25" customWidth="1"/>
    <col min="5" max="5" width="17.7109375" style="25" customWidth="1"/>
    <col min="6" max="6" width="19.28125" style="25" customWidth="1"/>
    <col min="7" max="7" width="13.28125" style="38" customWidth="1"/>
    <col min="8" max="8" width="12.28125" style="38" customWidth="1"/>
    <col min="9" max="9" width="9.28125" style="46" customWidth="1"/>
    <col min="10" max="16384" width="9.28125" style="11" customWidth="1"/>
  </cols>
  <sheetData>
    <row r="1" spans="1:9" s="2" customFormat="1" ht="15.75" customHeight="1">
      <c r="A1" s="6"/>
      <c r="B1" s="4"/>
      <c r="C1" s="23"/>
      <c r="D1" s="23"/>
      <c r="E1" s="23"/>
      <c r="F1" s="23"/>
      <c r="G1" s="38"/>
      <c r="H1" s="38"/>
      <c r="I1" s="16"/>
    </row>
    <row r="2" spans="1:9" s="2" customFormat="1" ht="26.25" customHeight="1" thickBot="1">
      <c r="A2" s="99" t="s">
        <v>0</v>
      </c>
      <c r="B2" s="99"/>
      <c r="C2" s="99"/>
      <c r="D2" s="99"/>
      <c r="E2" s="99"/>
      <c r="F2" s="99"/>
      <c r="G2" s="38"/>
      <c r="H2" s="38"/>
      <c r="I2" s="16"/>
    </row>
    <row r="3" spans="1:9" s="2" customFormat="1" ht="27.75" customHeight="1" thickBot="1">
      <c r="A3" s="102" t="s">
        <v>1</v>
      </c>
      <c r="B3" s="103"/>
      <c r="C3" s="100" t="s">
        <v>29</v>
      </c>
      <c r="D3" s="101"/>
      <c r="E3" s="100" t="s">
        <v>31</v>
      </c>
      <c r="F3" s="101"/>
      <c r="G3" s="38"/>
      <c r="H3" s="38"/>
      <c r="I3" s="16"/>
    </row>
    <row r="4" spans="1:9" s="2" customFormat="1" ht="30" customHeight="1" thickBot="1">
      <c r="A4" s="102"/>
      <c r="B4" s="103"/>
      <c r="C4" s="57" t="s">
        <v>30</v>
      </c>
      <c r="D4" s="24" t="s">
        <v>2</v>
      </c>
      <c r="E4" s="24" t="s">
        <v>3</v>
      </c>
      <c r="F4" s="32" t="s">
        <v>2</v>
      </c>
      <c r="G4" s="38"/>
      <c r="H4" s="38"/>
      <c r="I4" s="16"/>
    </row>
    <row r="5" spans="1:12" s="2" customFormat="1" ht="9.75" customHeight="1" hidden="1" thickBot="1">
      <c r="A5" s="1">
        <v>2008</v>
      </c>
      <c r="C5" s="91">
        <v>100</v>
      </c>
      <c r="D5" s="90">
        <v>100</v>
      </c>
      <c r="E5" s="20"/>
      <c r="F5" s="20"/>
      <c r="G5" s="78"/>
      <c r="H5" s="81"/>
      <c r="I5" s="40"/>
      <c r="K5" s="9"/>
      <c r="L5" s="9"/>
    </row>
    <row r="6" spans="1:12" s="2" customFormat="1" ht="15" customHeight="1" hidden="1" thickBot="1">
      <c r="A6" s="1">
        <v>2009</v>
      </c>
      <c r="C6" s="89">
        <v>93.30000000000001</v>
      </c>
      <c r="D6" s="90">
        <v>94</v>
      </c>
      <c r="E6" s="49">
        <v>28.97</v>
      </c>
      <c r="F6" s="50">
        <v>36.372</v>
      </c>
      <c r="G6" s="78"/>
      <c r="H6" s="81"/>
      <c r="I6" s="40"/>
      <c r="K6" s="9"/>
      <c r="L6" s="9"/>
    </row>
    <row r="7" spans="1:11" s="2" customFormat="1" ht="14.25" customHeight="1" hidden="1" thickBot="1">
      <c r="A7" s="1">
        <v>2010</v>
      </c>
      <c r="B7" s="18"/>
      <c r="C7" s="85">
        <v>87.9010695438082</v>
      </c>
      <c r="D7" s="86">
        <v>92.3181038017516</v>
      </c>
      <c r="E7" s="49">
        <v>27.59</v>
      </c>
      <c r="F7" s="50">
        <v>37.94</v>
      </c>
      <c r="G7" s="78"/>
      <c r="H7" s="79"/>
      <c r="I7" s="16"/>
      <c r="K7" s="9"/>
    </row>
    <row r="8" spans="1:11" s="2" customFormat="1" ht="15" customHeight="1" hidden="1" thickBot="1">
      <c r="A8" s="1">
        <v>2011</v>
      </c>
      <c r="C8" s="85">
        <v>84.9478977561872</v>
      </c>
      <c r="D8" s="86">
        <v>92.51363870575781</v>
      </c>
      <c r="E8" s="49">
        <v>26.39</v>
      </c>
      <c r="F8" s="50">
        <v>40.24</v>
      </c>
      <c r="G8" s="78"/>
      <c r="H8" s="79"/>
      <c r="I8" s="16"/>
      <c r="K8" s="9"/>
    </row>
    <row r="9" spans="1:12" s="16" customFormat="1" ht="14.25" customHeight="1" hidden="1" thickBot="1">
      <c r="A9" s="1">
        <v>2012</v>
      </c>
      <c r="B9" s="15"/>
      <c r="C9" s="85">
        <v>79.72224340732883</v>
      </c>
      <c r="D9" s="86">
        <v>92.27890890888897</v>
      </c>
      <c r="E9" s="49">
        <v>23.98</v>
      </c>
      <c r="F9" s="50">
        <v>39.85</v>
      </c>
      <c r="G9" s="78"/>
      <c r="H9" s="79"/>
      <c r="K9" s="9"/>
      <c r="L9" s="2"/>
    </row>
    <row r="10" spans="1:11" s="2" customFormat="1" ht="15" customHeight="1" hidden="1" thickBot="1">
      <c r="A10" s="1">
        <v>2013</v>
      </c>
      <c r="C10" s="85">
        <v>77.24574857123757</v>
      </c>
      <c r="D10" s="86">
        <v>92.00080342189723</v>
      </c>
      <c r="E10" s="49">
        <v>25.38</v>
      </c>
      <c r="F10" s="50">
        <v>41.16</v>
      </c>
      <c r="G10" s="78"/>
      <c r="H10" s="79"/>
      <c r="I10" s="16"/>
      <c r="K10" s="9"/>
    </row>
    <row r="11" spans="1:11" s="2" customFormat="1" ht="12.75" customHeight="1" hidden="1" thickBot="1">
      <c r="A11" s="1">
        <v>2014</v>
      </c>
      <c r="C11" s="85">
        <v>77.21567646052141</v>
      </c>
      <c r="D11" s="86">
        <v>93.45330117490471</v>
      </c>
      <c r="E11" s="49">
        <v>27.03</v>
      </c>
      <c r="F11" s="50">
        <v>43.92</v>
      </c>
      <c r="G11" s="78"/>
      <c r="H11" s="79"/>
      <c r="I11" s="16"/>
      <c r="K11" s="9"/>
    </row>
    <row r="12" spans="1:11" s="2" customFormat="1" ht="12.75" customHeight="1" hidden="1" thickBot="1">
      <c r="A12" s="1">
        <v>2015</v>
      </c>
      <c r="C12" s="85">
        <v>79.19022354171945</v>
      </c>
      <c r="D12" s="86">
        <v>97.8340994345553</v>
      </c>
      <c r="E12" s="49">
        <v>29.31</v>
      </c>
      <c r="F12" s="50">
        <v>48.71</v>
      </c>
      <c r="G12" s="78"/>
      <c r="H12" s="79"/>
      <c r="I12" s="16"/>
      <c r="K12" s="9"/>
    </row>
    <row r="13" spans="1:11" s="2" customFormat="1" ht="12.75" customHeight="1" thickBot="1">
      <c r="A13" s="1">
        <v>2016</v>
      </c>
      <c r="C13" s="95">
        <v>81.61050324621098</v>
      </c>
      <c r="D13" s="90">
        <v>103.248968636059</v>
      </c>
      <c r="E13" s="49">
        <v>32.76</v>
      </c>
      <c r="F13" s="50">
        <v>53.68</v>
      </c>
      <c r="G13" s="78"/>
      <c r="H13" s="79"/>
      <c r="I13" s="16"/>
      <c r="K13" s="9"/>
    </row>
    <row r="14" spans="1:11" s="2" customFormat="1" ht="12.75" customHeight="1" thickBot="1">
      <c r="A14" s="1">
        <v>2017</v>
      </c>
      <c r="C14" s="95">
        <v>84.98173676676919</v>
      </c>
      <c r="D14" s="90">
        <v>109.99911553209994</v>
      </c>
      <c r="E14" s="49">
        <v>34.65</v>
      </c>
      <c r="F14" s="50">
        <v>58.4</v>
      </c>
      <c r="G14" s="78"/>
      <c r="H14" s="79"/>
      <c r="I14" s="16"/>
      <c r="K14" s="9"/>
    </row>
    <row r="15" spans="1:11" s="2" customFormat="1" ht="12.75" customHeight="1" thickBot="1">
      <c r="A15" s="1">
        <v>2018</v>
      </c>
      <c r="C15" s="95">
        <v>86.41384378422403</v>
      </c>
      <c r="D15" s="90">
        <v>111.77693792549553</v>
      </c>
      <c r="E15" s="49">
        <v>35.53</v>
      </c>
      <c r="F15" s="50">
        <v>59.27</v>
      </c>
      <c r="G15" s="78"/>
      <c r="H15" s="80"/>
      <c r="I15" s="16"/>
      <c r="K15" s="9"/>
    </row>
    <row r="16" spans="1:12" s="2" customFormat="1" ht="12.75" customHeight="1" thickBot="1">
      <c r="A16" s="1">
        <v>2019</v>
      </c>
      <c r="C16" s="95">
        <v>87.15451836175804</v>
      </c>
      <c r="D16" s="95">
        <v>114.22969082789226</v>
      </c>
      <c r="E16" s="49">
        <v>35.62</v>
      </c>
      <c r="F16" s="50">
        <v>61.2</v>
      </c>
      <c r="G16" s="78"/>
      <c r="H16" s="79"/>
      <c r="I16" s="16"/>
      <c r="K16" s="9"/>
      <c r="L16" s="16"/>
    </row>
    <row r="17" spans="1:11" s="2" customFormat="1" ht="12" customHeight="1" thickBot="1">
      <c r="A17" s="1">
        <v>2020</v>
      </c>
      <c r="C17" s="95">
        <v>82.32195428897138</v>
      </c>
      <c r="D17" s="90">
        <v>107.51356133819127</v>
      </c>
      <c r="E17" s="49">
        <v>20.46</v>
      </c>
      <c r="F17" s="50">
        <v>31.8</v>
      </c>
      <c r="G17" s="78"/>
      <c r="H17" s="79"/>
      <c r="I17" s="16"/>
      <c r="K17" s="9"/>
    </row>
    <row r="18" spans="1:11" s="2" customFormat="1" ht="13.5" customHeight="1" thickBot="1">
      <c r="A18" s="1">
        <v>2021</v>
      </c>
      <c r="C18" s="95">
        <v>89.26914886489749</v>
      </c>
      <c r="D18" s="90">
        <v>121.32020250502705</v>
      </c>
      <c r="E18" s="49">
        <v>29.33</v>
      </c>
      <c r="F18" s="50">
        <v>45.5</v>
      </c>
      <c r="G18" s="78"/>
      <c r="H18" s="79"/>
      <c r="I18" s="16"/>
      <c r="K18" s="9"/>
    </row>
    <row r="19" spans="1:12" s="9" customFormat="1" ht="12.75" customHeight="1" thickBot="1">
      <c r="A19" s="1">
        <v>2022</v>
      </c>
      <c r="B19" s="3"/>
      <c r="C19" s="95">
        <v>99.32915522754587</v>
      </c>
      <c r="D19" s="90">
        <v>142.02892832200988</v>
      </c>
      <c r="E19" s="49">
        <v>36.68</v>
      </c>
      <c r="F19" s="50">
        <v>67.73</v>
      </c>
      <c r="G19" s="78"/>
      <c r="H19" s="2"/>
      <c r="I19" s="16"/>
      <c r="L19" s="2"/>
    </row>
    <row r="20" spans="1:12" s="9" customFormat="1" ht="12" customHeight="1" thickBot="1">
      <c r="A20" s="1">
        <v>2023</v>
      </c>
      <c r="B20" s="58"/>
      <c r="C20" s="95">
        <v>105.00795024216649</v>
      </c>
      <c r="D20" s="90">
        <v>154.1542747438433</v>
      </c>
      <c r="E20" s="49">
        <v>39.46</v>
      </c>
      <c r="F20" s="59">
        <v>77.12</v>
      </c>
      <c r="G20" s="78"/>
      <c r="H20" s="2"/>
      <c r="I20" s="16"/>
      <c r="L20" s="2"/>
    </row>
    <row r="21" spans="1:12" s="9" customFormat="1" ht="12" customHeight="1">
      <c r="A21" s="92"/>
      <c r="B21" s="31"/>
      <c r="C21" s="85"/>
      <c r="D21" s="86"/>
      <c r="E21" s="93"/>
      <c r="F21" s="94"/>
      <c r="G21" s="78"/>
      <c r="H21" s="2"/>
      <c r="I21" s="16"/>
      <c r="L21" s="2"/>
    </row>
    <row r="22" spans="1:9" s="13" customFormat="1" ht="14.25" customHeight="1" hidden="1">
      <c r="A22" s="60">
        <v>2021</v>
      </c>
      <c r="B22" s="31" t="s">
        <v>33</v>
      </c>
      <c r="C22" s="61">
        <f>AVERAGE(C86:C87)</f>
        <v>75.605</v>
      </c>
      <c r="D22" s="61">
        <f>AVERAGE(D86:D87)</f>
        <v>91.825</v>
      </c>
      <c r="E22" s="61">
        <f>AVERAGE(E86:E87)</f>
        <v>11.61</v>
      </c>
      <c r="F22" s="61">
        <f>AVERAGE(F86:F87)</f>
        <v>13.024999999999999</v>
      </c>
      <c r="G22" s="39"/>
      <c r="H22" s="39"/>
      <c r="I22" s="41"/>
    </row>
    <row r="23" spans="1:9" s="13" customFormat="1" ht="13.5" customHeight="1" hidden="1">
      <c r="A23" s="60">
        <v>2022</v>
      </c>
      <c r="B23" s="31" t="s">
        <v>33</v>
      </c>
      <c r="C23" s="61">
        <f>AVERAGE(C98:C99)</f>
        <v>84.78</v>
      </c>
      <c r="D23" s="61">
        <f>AVERAGE(D98:D99)</f>
        <v>110.88</v>
      </c>
      <c r="E23" s="61">
        <f>AVERAGE(E98:E99)</f>
        <v>24.255000000000003</v>
      </c>
      <c r="F23" s="61">
        <f>AVERAGE(F98:F99)</f>
        <v>39.705</v>
      </c>
      <c r="G23" s="39"/>
      <c r="H23" s="39"/>
      <c r="I23" s="41"/>
    </row>
    <row r="24" spans="1:9" s="13" customFormat="1" ht="13.5" customHeight="1">
      <c r="A24" s="60">
        <v>2023</v>
      </c>
      <c r="B24" s="31" t="s">
        <v>33</v>
      </c>
      <c r="C24" s="61">
        <f>AVERAGE(C110:C111)</f>
        <v>89.265</v>
      </c>
      <c r="D24" s="61">
        <f>AVERAGE(D110:D111)</f>
        <v>122.985</v>
      </c>
      <c r="E24" s="61">
        <f>AVERAGE(E110:E111)</f>
        <v>27.84</v>
      </c>
      <c r="F24" s="61">
        <f>AVERAGE(F110:F111)</f>
        <v>56.17</v>
      </c>
      <c r="G24" s="39"/>
      <c r="H24" s="39"/>
      <c r="I24" s="41"/>
    </row>
    <row r="25" spans="1:9" s="13" customFormat="1" ht="13.5" customHeight="1" thickBot="1">
      <c r="A25" s="60">
        <v>2024</v>
      </c>
      <c r="B25" s="31" t="s">
        <v>33</v>
      </c>
      <c r="C25" s="61">
        <f>AVERAGE(C122:C123)</f>
        <v>97.55</v>
      </c>
      <c r="D25" s="61">
        <f>AVERAGE(D122:D123)</f>
        <v>132.41500000000002</v>
      </c>
      <c r="E25" s="61">
        <f>AVERAGE(E122:E123)</f>
        <v>32.114999999999995</v>
      </c>
      <c r="F25" s="61">
        <f>AVERAGE(F122:F123)</f>
        <v>63.215</v>
      </c>
      <c r="G25" s="39"/>
      <c r="H25" s="39"/>
      <c r="I25" s="41"/>
    </row>
    <row r="26" spans="1:9" s="8" customFormat="1" ht="12.75" customHeight="1" hidden="1" thickBot="1">
      <c r="A26" s="75">
        <v>2018</v>
      </c>
      <c r="B26" s="4" t="s">
        <v>6</v>
      </c>
      <c r="C26" s="73">
        <f>+AVERAGE(C50:C52)</f>
        <v>81.91000000000001</v>
      </c>
      <c r="D26" s="74">
        <f>+AVERAGE(D50:D52)</f>
        <v>103.26666666666667</v>
      </c>
      <c r="E26" s="73">
        <f>+AVERAGE(E50:E52)</f>
        <v>29.753333333333334</v>
      </c>
      <c r="F26" s="20">
        <f>+AVERAGE(F50:F52)</f>
        <v>47.22</v>
      </c>
      <c r="G26" s="39"/>
      <c r="H26" s="39"/>
      <c r="I26" s="38">
        <v>81.61050324621098</v>
      </c>
    </row>
    <row r="27" spans="1:9" s="8" customFormat="1" ht="12.75" customHeight="1" hidden="1" thickBot="1">
      <c r="A27" s="5"/>
      <c r="B27" s="4" t="s">
        <v>7</v>
      </c>
      <c r="C27" s="20">
        <f>+AVERAGE(C53:C55)</f>
        <v>85.88</v>
      </c>
      <c r="D27" s="27">
        <f>+AVERAGE(D53:D55)</f>
        <v>110.70333333333333</v>
      </c>
      <c r="E27" s="20">
        <f>+AVERAGE(E53:E55)</f>
        <v>32.71666666666667</v>
      </c>
      <c r="F27" s="20">
        <f>+AVERAGE(F53:F55)</f>
        <v>55.97</v>
      </c>
      <c r="G27" s="38"/>
      <c r="H27" s="38"/>
      <c r="I27" s="38">
        <v>79.19022354171945</v>
      </c>
    </row>
    <row r="28" spans="1:9" s="8" customFormat="1" ht="12.75" customHeight="1" hidden="1" thickBot="1">
      <c r="A28" s="5"/>
      <c r="B28" s="4" t="s">
        <v>8</v>
      </c>
      <c r="C28" s="20">
        <f>+AVERAGE(C56:C58)</f>
        <v>90.27666666666669</v>
      </c>
      <c r="D28" s="27">
        <f>+AVERAGE(D56:D58)</f>
        <v>117.70666666666666</v>
      </c>
      <c r="E28" s="20">
        <f>+AVERAGE(E56:E58)</f>
        <v>48.23333333333333</v>
      </c>
      <c r="F28" s="20">
        <f>+AVERAGE(F56:F58)</f>
        <v>75.84666666666666</v>
      </c>
      <c r="G28" s="38"/>
      <c r="H28" s="38"/>
      <c r="I28" s="38">
        <v>77.21567646052141</v>
      </c>
    </row>
    <row r="29" spans="1:9" s="8" customFormat="1" ht="12.75" customHeight="1" hidden="1" thickBot="1">
      <c r="A29" s="5"/>
      <c r="B29" s="4" t="s">
        <v>9</v>
      </c>
      <c r="C29" s="20">
        <f>+AVERAGE(C59:C61)</f>
        <v>84.13</v>
      </c>
      <c r="D29" s="27">
        <f>+AVERAGE(D59:D61)</f>
        <v>108.03666666666668</v>
      </c>
      <c r="E29" s="20">
        <f>+AVERAGE(E59:E61)</f>
        <v>28.62</v>
      </c>
      <c r="F29" s="20">
        <f>+AVERAGE(F59:F61)</f>
        <v>50.163333333333334</v>
      </c>
      <c r="G29" s="38"/>
      <c r="H29" s="38"/>
      <c r="I29" s="38">
        <v>77.24574857123757</v>
      </c>
    </row>
    <row r="30" spans="1:11" s="8" customFormat="1" ht="12.75" customHeight="1" hidden="1" thickBot="1">
      <c r="A30" s="1">
        <v>2019</v>
      </c>
      <c r="B30" s="4" t="s">
        <v>6</v>
      </c>
      <c r="C30" s="51">
        <f>+AVERAGE(C62:C64)</f>
        <v>82.32000000000001</v>
      </c>
      <c r="D30" s="52">
        <f>+AVERAGE(D62:D64)</f>
        <v>103.75333333333333</v>
      </c>
      <c r="E30" s="53">
        <f>+AVERAGE(E62:E64)</f>
        <v>28.763333333333335</v>
      </c>
      <c r="F30" s="53">
        <f>+AVERAGE(F62:F64)</f>
        <v>47.72333333333333</v>
      </c>
      <c r="G30" s="38"/>
      <c r="H30" s="38"/>
      <c r="I30" s="42">
        <v>79.72224340732883</v>
      </c>
      <c r="J30" s="10"/>
      <c r="K30" s="10"/>
    </row>
    <row r="31" spans="1:11" s="8" customFormat="1" ht="12.75" customHeight="1" hidden="1" thickBot="1">
      <c r="A31" s="5"/>
      <c r="B31" s="4" t="s">
        <v>7</v>
      </c>
      <c r="C31" s="51">
        <f>+AVERAGE(C65:C67)</f>
        <v>87.7</v>
      </c>
      <c r="D31" s="52">
        <f>+AVERAGE(D65:D67)</f>
        <v>114.42</v>
      </c>
      <c r="E31" s="53">
        <f>+AVERAGE(E65:E67)</f>
        <v>34.14333333333334</v>
      </c>
      <c r="F31" s="53">
        <f>+AVERAGE(F65:F67)</f>
        <v>58.9</v>
      </c>
      <c r="G31" s="38"/>
      <c r="H31" s="38"/>
      <c r="I31" s="42">
        <v>84.9478977561872</v>
      </c>
      <c r="J31" s="10"/>
      <c r="K31" s="10"/>
    </row>
    <row r="32" spans="1:11" s="8" customFormat="1" ht="12.75" customHeight="1" hidden="1" thickBot="1">
      <c r="A32" s="1"/>
      <c r="B32" s="4" t="s">
        <v>8</v>
      </c>
      <c r="C32" s="51">
        <f>+AVERAGE(C68:C70)</f>
        <v>90.69</v>
      </c>
      <c r="D32" s="52">
        <f>+AVERAGE(D68:D70)</f>
        <v>120.52666666666666</v>
      </c>
      <c r="E32" s="53">
        <f>+AVERAGE(E68:E70)</f>
        <v>49.056666666666665</v>
      </c>
      <c r="F32" s="53">
        <f>+AVERAGE(F68:F70)</f>
        <v>78.54</v>
      </c>
      <c r="G32" s="38"/>
      <c r="H32" s="38"/>
      <c r="I32" s="42">
        <v>87.9010695438082</v>
      </c>
      <c r="J32" s="10"/>
      <c r="K32" s="10"/>
    </row>
    <row r="33" spans="1:11" s="8" customFormat="1" ht="12.75" customHeight="1" hidden="1" thickBot="1">
      <c r="A33" s="5"/>
      <c r="B33" s="4" t="s">
        <v>9</v>
      </c>
      <c r="C33" s="51">
        <f>+AVERAGE(C71:C73)</f>
        <v>84.39</v>
      </c>
      <c r="D33" s="52">
        <f>+AVERAGE(D71:D73)</f>
        <v>110.07</v>
      </c>
      <c r="E33" s="53">
        <f>+AVERAGE(E71:E73)</f>
        <v>27.25</v>
      </c>
      <c r="F33" s="53">
        <f>+AVERAGE(F71:F73)</f>
        <v>51.19333333333333</v>
      </c>
      <c r="G33" s="38"/>
      <c r="H33" s="38"/>
      <c r="I33" s="42"/>
      <c r="J33" s="10"/>
      <c r="K33" s="10"/>
    </row>
    <row r="34" spans="1:11" s="8" customFormat="1" ht="13.5" customHeight="1" hidden="1" thickBot="1">
      <c r="A34" s="5">
        <v>2020</v>
      </c>
      <c r="B34" s="4" t="s">
        <v>6</v>
      </c>
      <c r="C34" s="51">
        <f>AVERAGE(C74:C76)</f>
        <v>80.51</v>
      </c>
      <c r="D34" s="52">
        <f>AVERAGE(D74:D76)</f>
        <v>103.23666666666666</v>
      </c>
      <c r="E34" s="53">
        <f>AVERAGE(E74:E76)</f>
        <v>22.69</v>
      </c>
      <c r="F34" s="53">
        <f>AVERAGE(F74:F76)</f>
        <v>41.29333333333333</v>
      </c>
      <c r="G34" s="38"/>
      <c r="H34" s="38"/>
      <c r="I34" s="42"/>
      <c r="J34" s="10"/>
      <c r="K34" s="10"/>
    </row>
    <row r="35" spans="1:11" s="8" customFormat="1" ht="18.75" customHeight="1" hidden="1" thickBot="1">
      <c r="A35" s="5"/>
      <c r="B35" s="4" t="s">
        <v>7</v>
      </c>
      <c r="C35" s="51">
        <f>AVERAGE(C77:C79)</f>
        <v>89.02</v>
      </c>
      <c r="D35" s="52">
        <f>AVERAGE(D77:D79)</f>
        <v>108.66499999999999</v>
      </c>
      <c r="E35" s="53">
        <f>AVERAGE(E77:E79)</f>
        <v>0</v>
      </c>
      <c r="F35" s="53">
        <f>AVERAGE(F77:F79)</f>
        <v>6.805</v>
      </c>
      <c r="G35" s="38"/>
      <c r="H35" s="38"/>
      <c r="I35" s="42"/>
      <c r="J35" s="10"/>
      <c r="K35" s="10"/>
    </row>
    <row r="36" spans="1:11" s="8" customFormat="1" ht="12.75" customHeight="1" hidden="1" thickBot="1">
      <c r="A36" s="5"/>
      <c r="B36" s="4" t="s">
        <v>8</v>
      </c>
      <c r="C36" s="51">
        <f>AVERAGE(C80:C82)</f>
        <v>84.19</v>
      </c>
      <c r="D36" s="52">
        <f>AVERAGE(D80:D82)</f>
        <v>108.36</v>
      </c>
      <c r="E36" s="53">
        <f>AVERAGE(E80:E82)</f>
        <v>25.286666666666665</v>
      </c>
      <c r="F36" s="53">
        <f>AVERAGE(F80:F82)</f>
        <v>33.526666666666664</v>
      </c>
      <c r="G36" s="38"/>
      <c r="H36" s="38"/>
      <c r="I36" s="42"/>
      <c r="J36" s="10"/>
      <c r="K36" s="10"/>
    </row>
    <row r="37" spans="1:11" s="8" customFormat="1" ht="12.75" customHeight="1" hidden="1" thickBot="1">
      <c r="A37" s="5"/>
      <c r="B37" s="4" t="s">
        <v>9</v>
      </c>
      <c r="C37" s="51">
        <f>AVERAGE(C83:C85)</f>
        <v>75.31</v>
      </c>
      <c r="D37" s="52">
        <f>AVERAGE(D83:D85)</f>
        <v>93.90000000000002</v>
      </c>
      <c r="E37" s="53">
        <f>AVERAGE(E83:E85)</f>
        <v>12.839999999999998</v>
      </c>
      <c r="F37" s="53">
        <f>AVERAGE(F83:F85)</f>
        <v>15.39</v>
      </c>
      <c r="G37" s="38"/>
      <c r="H37" s="38"/>
      <c r="I37" s="42"/>
      <c r="J37" s="10"/>
      <c r="K37" s="10"/>
    </row>
    <row r="38" spans="1:11" s="8" customFormat="1" ht="11.25" customHeight="1" hidden="1" thickBot="1">
      <c r="A38" s="5">
        <v>2021</v>
      </c>
      <c r="B38" s="4" t="s">
        <v>6</v>
      </c>
      <c r="C38" s="51">
        <f>AVERAGE(C86:C88)</f>
        <v>74.92666666666666</v>
      </c>
      <c r="D38" s="52">
        <f>AVERAGE(D86:D88)</f>
        <v>91.73333333333333</v>
      </c>
      <c r="E38" s="53">
        <f>AVERAGE(E86:E88)</f>
        <v>12.766666666666666</v>
      </c>
      <c r="F38" s="53">
        <f>AVERAGE(F86:F88)</f>
        <v>14.433333333333332</v>
      </c>
      <c r="G38" s="38"/>
      <c r="H38" s="38"/>
      <c r="I38" s="42"/>
      <c r="J38" s="10"/>
      <c r="K38" s="10"/>
    </row>
    <row r="39" spans="1:11" s="8" customFormat="1" ht="12.75" customHeight="1" hidden="1" thickBot="1">
      <c r="A39" s="5"/>
      <c r="B39" s="4" t="s">
        <v>7</v>
      </c>
      <c r="C39" s="51">
        <f>AVERAGE(C89:C91)</f>
        <v>85.67666666666666</v>
      </c>
      <c r="D39" s="52">
        <f>AVERAGE(D89:D91)</f>
        <v>110.64333333333333</v>
      </c>
      <c r="E39" s="53">
        <f>AVERAGE(E89:E91)</f>
        <v>21.30333333333333</v>
      </c>
      <c r="F39" s="53">
        <f>AVERAGE(F89:F91)</f>
        <v>27.413333333333338</v>
      </c>
      <c r="G39" s="38"/>
      <c r="H39" s="38"/>
      <c r="I39" s="42"/>
      <c r="J39" s="10"/>
      <c r="K39" s="10"/>
    </row>
    <row r="40" spans="1:11" s="8" customFormat="1" ht="15.75" customHeight="1" hidden="1" thickBot="1">
      <c r="A40" s="5">
        <v>2021</v>
      </c>
      <c r="B40" s="4" t="s">
        <v>8</v>
      </c>
      <c r="C40" s="51">
        <f>AVERAGE(C92:C94)</f>
        <v>91.3</v>
      </c>
      <c r="D40" s="52">
        <f>AVERAGE(D92:D94)</f>
        <v>121.98</v>
      </c>
      <c r="E40" s="53">
        <f>AVERAGE(E92:E94)</f>
        <v>43.416666666666664</v>
      </c>
      <c r="F40" s="53">
        <f>AVERAGE(F92:F94)</f>
        <v>63.6</v>
      </c>
      <c r="G40" s="38"/>
      <c r="H40" s="38"/>
      <c r="I40" s="42"/>
      <c r="J40" s="10"/>
      <c r="K40" s="10"/>
    </row>
    <row r="41" spans="1:11" s="8" customFormat="1" ht="20.25" customHeight="1" hidden="1">
      <c r="A41" s="5"/>
      <c r="B41" s="4" t="s">
        <v>9</v>
      </c>
      <c r="C41" s="62">
        <f>AVERAGE(C95:C97)</f>
        <v>87.99666666666667</v>
      </c>
      <c r="D41" s="63">
        <f>AVERAGE(D95:D97)</f>
        <v>114.37666666666667</v>
      </c>
      <c r="E41" s="64">
        <f>AVERAGE(E95:E97)</f>
        <v>29.143333333333334</v>
      </c>
      <c r="F41" s="64">
        <f>AVERAGE(F95:F97)</f>
        <v>47.870000000000005</v>
      </c>
      <c r="G41" s="38"/>
      <c r="H41" s="38"/>
      <c r="I41" s="42"/>
      <c r="J41" s="10"/>
      <c r="K41" s="10"/>
    </row>
    <row r="42" spans="1:11" s="8" customFormat="1" ht="12.75" customHeight="1" hidden="1">
      <c r="A42" s="5">
        <v>2022</v>
      </c>
      <c r="B42" s="4" t="s">
        <v>6</v>
      </c>
      <c r="C42" s="70">
        <f>AVERAGE(C98:C100)</f>
        <v>84.83333333333333</v>
      </c>
      <c r="D42" s="70">
        <f>AVERAGE(D98:D100)</f>
        <v>111.36</v>
      </c>
      <c r="E42" s="70">
        <f>AVERAGE(E98:E100)</f>
        <v>25.573333333333334</v>
      </c>
      <c r="F42" s="70">
        <f>AVERAGE(F98:F100)</f>
        <v>43.21333333333333</v>
      </c>
      <c r="G42" s="38"/>
      <c r="H42" s="38"/>
      <c r="I42" s="42"/>
      <c r="J42" s="10"/>
      <c r="K42" s="10"/>
    </row>
    <row r="43" spans="1:11" s="8" customFormat="1" ht="12.75" customHeight="1" hidden="1">
      <c r="A43" s="5"/>
      <c r="B43" s="4" t="s">
        <v>7</v>
      </c>
      <c r="C43" s="76">
        <f>AVERAGE(C101:C103)</f>
        <v>98.28666666666668</v>
      </c>
      <c r="D43" s="76">
        <f>AVERAGE(D101:D103)</f>
        <v>136.63666666666666</v>
      </c>
      <c r="E43" s="76">
        <f>AVERAGE(E101:E103)</f>
        <v>36.166666666666664</v>
      </c>
      <c r="F43" s="76">
        <f>AVERAGE(F101:F103)</f>
        <v>64.71</v>
      </c>
      <c r="G43" s="38"/>
      <c r="H43" s="38"/>
      <c r="I43" s="42"/>
      <c r="J43" s="10"/>
      <c r="K43" s="10"/>
    </row>
    <row r="44" spans="2:11" s="8" customFormat="1" ht="12.75" customHeight="1" hidden="1" thickBot="1">
      <c r="B44" s="4" t="s">
        <v>8</v>
      </c>
      <c r="C44" s="65">
        <f>AVERAGE(C104:C106)</f>
        <v>101.92</v>
      </c>
      <c r="D44" s="65">
        <f>AVERAGE(D104:D106)</f>
        <v>139.47</v>
      </c>
      <c r="E44" s="65">
        <f>AVERAGE(E104:E106)</f>
        <v>50.26</v>
      </c>
      <c r="F44" s="65">
        <f>AVERAGE(F104:F106)</f>
        <v>90.17666666666666</v>
      </c>
      <c r="G44" s="38"/>
      <c r="H44" s="38"/>
      <c r="I44" s="42"/>
      <c r="J44" s="10"/>
      <c r="K44" s="10"/>
    </row>
    <row r="45" spans="1:11" s="8" customFormat="1" ht="18" customHeight="1">
      <c r="A45" s="5">
        <v>2022</v>
      </c>
      <c r="B45" s="4" t="s">
        <v>9</v>
      </c>
      <c r="C45" s="62">
        <f>AVERAGE(C107:C109)</f>
        <v>91.48666666666666</v>
      </c>
      <c r="D45" s="62">
        <f>AVERAGE(D107:D109)</f>
        <v>125.22666666666667</v>
      </c>
      <c r="E45" s="62">
        <f>AVERAGE(E107:E109)</f>
        <v>29.28333333333333</v>
      </c>
      <c r="F45" s="62">
        <f>AVERAGE(F107:F109)</f>
        <v>59.19333333333333</v>
      </c>
      <c r="G45" s="38"/>
      <c r="H45" s="38"/>
      <c r="I45" s="42"/>
      <c r="J45" s="10"/>
      <c r="K45" s="10"/>
    </row>
    <row r="46" spans="1:11" s="8" customFormat="1" ht="12.75" customHeight="1">
      <c r="A46" s="5">
        <v>2023</v>
      </c>
      <c r="B46" s="4" t="s">
        <v>6</v>
      </c>
      <c r="C46" s="70">
        <f>AVERAGE(C110:C112)</f>
        <v>89.18666666666667</v>
      </c>
      <c r="D46" s="70">
        <f>AVERAGE(D110:D112)</f>
        <v>123.36666666666667</v>
      </c>
      <c r="E46" s="70">
        <f>AVERAGE(E110:E112)</f>
        <v>28.796666666666667</v>
      </c>
      <c r="F46" s="70">
        <f>AVERAGE(F110:F112)</f>
        <v>58.169999999999995</v>
      </c>
      <c r="G46" s="38"/>
      <c r="H46" s="38"/>
      <c r="I46" s="42"/>
      <c r="J46" s="10"/>
      <c r="K46" s="10"/>
    </row>
    <row r="47" spans="1:11" s="8" customFormat="1" ht="12.75" customHeight="1">
      <c r="A47" s="5"/>
      <c r="B47" s="4" t="s">
        <v>7</v>
      </c>
      <c r="C47" s="70">
        <f>AVERAGE(C113:C115)</f>
        <v>103.24666666666667</v>
      </c>
      <c r="D47" s="70">
        <f>AVERAGE(D113:D115)</f>
        <v>148.79</v>
      </c>
      <c r="E47" s="70">
        <f>AVERAGE(E113:E115)</f>
        <v>37.49</v>
      </c>
      <c r="F47" s="70">
        <f>AVERAGE(F113:F115)</f>
        <v>73.08</v>
      </c>
      <c r="G47" s="38"/>
      <c r="H47" s="38"/>
      <c r="I47" s="42"/>
      <c r="J47" s="10"/>
      <c r="K47" s="10"/>
    </row>
    <row r="48" spans="1:11" s="8" customFormat="1" ht="12.75" customHeight="1">
      <c r="A48" s="5"/>
      <c r="B48" s="4" t="s">
        <v>8</v>
      </c>
      <c r="C48" s="70">
        <f>AVERAGE(C116:C118)</f>
        <v>108.42666666666666</v>
      </c>
      <c r="D48" s="70">
        <f>AVERAGE(D116:D118)</f>
        <v>149.04666666666665</v>
      </c>
      <c r="E48" s="70">
        <f>AVERAGE(E116:E118)</f>
        <v>53.54333333333333</v>
      </c>
      <c r="F48" s="70">
        <f>AVERAGE(F116:F118)</f>
        <v>97.87333333333333</v>
      </c>
      <c r="G48" s="38"/>
      <c r="H48" s="38"/>
      <c r="I48" s="42"/>
      <c r="J48" s="10"/>
      <c r="K48" s="10"/>
    </row>
    <row r="49" spans="1:11" s="8" customFormat="1" ht="12.75" customHeight="1" thickBot="1">
      <c r="A49" s="5"/>
      <c r="B49" s="4" t="s">
        <v>9</v>
      </c>
      <c r="C49" s="70">
        <f>AVERAGE(C119:C121)</f>
        <v>96.88</v>
      </c>
      <c r="D49" s="70">
        <f>AVERAGE(D119:D121)</f>
        <v>136.4033333333333</v>
      </c>
      <c r="E49" s="70">
        <f>AVERAGE(E119:E121)</f>
        <v>33.07</v>
      </c>
      <c r="F49" s="70">
        <f>AVERAGE(F119:F121)</f>
        <v>68.39999999999999</v>
      </c>
      <c r="G49" s="38"/>
      <c r="H49" s="38"/>
      <c r="I49" s="42"/>
      <c r="J49" s="10"/>
      <c r="K49" s="10"/>
    </row>
    <row r="50" spans="1:9" s="8" customFormat="1" ht="24" customHeight="1" hidden="1">
      <c r="A50" s="5">
        <v>2018</v>
      </c>
      <c r="B50" s="4" t="s">
        <v>10</v>
      </c>
      <c r="C50" s="70">
        <v>79.51</v>
      </c>
      <c r="D50" s="71">
        <v>104.11</v>
      </c>
      <c r="E50" s="72">
        <v>26.15</v>
      </c>
      <c r="F50" s="72">
        <v>42.61</v>
      </c>
      <c r="G50" s="38"/>
      <c r="H50" s="38"/>
      <c r="I50" s="38"/>
    </row>
    <row r="51" spans="1:9" s="8" customFormat="1" ht="12.75" customHeight="1" hidden="1" thickBot="1">
      <c r="A51" s="5"/>
      <c r="B51" s="4" t="s">
        <v>11</v>
      </c>
      <c r="C51" s="65">
        <v>82.98</v>
      </c>
      <c r="D51" s="66">
        <v>102.12</v>
      </c>
      <c r="E51" s="67">
        <v>29.55</v>
      </c>
      <c r="F51" s="67">
        <v>49.24</v>
      </c>
      <c r="G51" s="38"/>
      <c r="H51" s="38"/>
      <c r="I51" s="38"/>
    </row>
    <row r="52" spans="1:9" s="8" customFormat="1" ht="12.75" customHeight="1" hidden="1" thickBot="1">
      <c r="A52" s="5"/>
      <c r="B52" s="4" t="s">
        <v>12</v>
      </c>
      <c r="C52" s="51">
        <v>83.24</v>
      </c>
      <c r="D52" s="52">
        <v>103.57</v>
      </c>
      <c r="E52" s="53">
        <v>33.56</v>
      </c>
      <c r="F52" s="53">
        <v>49.81</v>
      </c>
      <c r="G52" s="38"/>
      <c r="H52" s="38"/>
      <c r="I52" s="38"/>
    </row>
    <row r="53" spans="1:9" s="8" customFormat="1" ht="12.75" customHeight="1" hidden="1" thickBot="1">
      <c r="A53" s="5"/>
      <c r="B53" s="4" t="s">
        <v>13</v>
      </c>
      <c r="C53" s="51">
        <v>84.79</v>
      </c>
      <c r="D53" s="52">
        <v>106.01</v>
      </c>
      <c r="E53" s="53">
        <v>32.23</v>
      </c>
      <c r="F53" s="53">
        <v>51.28</v>
      </c>
      <c r="G53" s="38"/>
      <c r="H53" s="38"/>
      <c r="I53" s="38"/>
    </row>
    <row r="54" spans="1:9" s="8" customFormat="1" ht="12.75" customHeight="1" hidden="1" thickBot="1">
      <c r="A54" s="5"/>
      <c r="B54" s="4" t="s">
        <v>14</v>
      </c>
      <c r="C54" s="51">
        <v>86.98</v>
      </c>
      <c r="D54" s="52">
        <v>109.3</v>
      </c>
      <c r="E54" s="53">
        <v>30.54</v>
      </c>
      <c r="F54" s="53">
        <v>53.1</v>
      </c>
      <c r="G54" s="38"/>
      <c r="H54" s="38"/>
      <c r="I54" s="38"/>
    </row>
    <row r="55" spans="1:9" s="8" customFormat="1" ht="12.75" customHeight="1" hidden="1" thickBot="1">
      <c r="A55" s="5"/>
      <c r="B55" s="4" t="s">
        <v>15</v>
      </c>
      <c r="C55" s="51">
        <v>85.87</v>
      </c>
      <c r="D55" s="52">
        <v>116.8</v>
      </c>
      <c r="E55" s="53">
        <v>35.38</v>
      </c>
      <c r="F55" s="53">
        <v>63.53</v>
      </c>
      <c r="G55" s="38"/>
      <c r="H55" s="38"/>
      <c r="I55" s="38"/>
    </row>
    <row r="56" spans="1:9" s="8" customFormat="1" ht="12.75" customHeight="1" hidden="1" thickBot="1">
      <c r="A56" s="5"/>
      <c r="B56" s="4" t="s">
        <v>16</v>
      </c>
      <c r="C56" s="51">
        <v>90.26</v>
      </c>
      <c r="D56" s="52">
        <v>120.03</v>
      </c>
      <c r="E56" s="53">
        <v>48.62</v>
      </c>
      <c r="F56" s="53">
        <v>75.02</v>
      </c>
      <c r="G56" s="38"/>
      <c r="H56" s="38"/>
      <c r="I56" s="38"/>
    </row>
    <row r="57" spans="1:9" s="8" customFormat="1" ht="12.75" customHeight="1" hidden="1" thickBot="1">
      <c r="A57" s="5"/>
      <c r="B57" s="4" t="s">
        <v>17</v>
      </c>
      <c r="C57" s="51">
        <v>91.48</v>
      </c>
      <c r="D57" s="52">
        <v>120.6</v>
      </c>
      <c r="E57" s="53">
        <v>54.51</v>
      </c>
      <c r="F57" s="53">
        <v>83.96</v>
      </c>
      <c r="G57" s="38"/>
      <c r="H57" s="38"/>
      <c r="I57" s="38"/>
    </row>
    <row r="58" spans="1:9" s="8" customFormat="1" ht="12.75" customHeight="1" hidden="1" thickBot="1">
      <c r="A58" s="5"/>
      <c r="B58" s="4" t="s">
        <v>18</v>
      </c>
      <c r="C58" s="51">
        <v>89.09</v>
      </c>
      <c r="D58" s="52">
        <v>112.49</v>
      </c>
      <c r="E58" s="53">
        <v>41.57</v>
      </c>
      <c r="F58" s="53">
        <v>68.56</v>
      </c>
      <c r="G58" s="38"/>
      <c r="H58" s="38"/>
      <c r="I58" s="38"/>
    </row>
    <row r="59" spans="1:9" s="8" customFormat="1" ht="12.75" customHeight="1" hidden="1" thickBot="1">
      <c r="A59" s="5"/>
      <c r="B59" s="4" t="s">
        <v>19</v>
      </c>
      <c r="C59" s="51">
        <v>81.76</v>
      </c>
      <c r="D59" s="52">
        <v>110</v>
      </c>
      <c r="E59" s="53">
        <v>31.43</v>
      </c>
      <c r="F59" s="53">
        <v>56.61</v>
      </c>
      <c r="G59" s="38"/>
      <c r="H59" s="38"/>
      <c r="I59" s="38"/>
    </row>
    <row r="60" spans="1:9" s="8" customFormat="1" ht="1.5" customHeight="1" hidden="1" thickBot="1">
      <c r="A60" s="5"/>
      <c r="B60" s="4" t="s">
        <v>20</v>
      </c>
      <c r="C60" s="51">
        <v>85.32</v>
      </c>
      <c r="D60" s="52">
        <v>107.19</v>
      </c>
      <c r="E60" s="53">
        <v>30.06</v>
      </c>
      <c r="F60" s="53">
        <v>49.89</v>
      </c>
      <c r="G60" s="38"/>
      <c r="H60" s="38"/>
      <c r="I60" s="38"/>
    </row>
    <row r="61" spans="1:9" s="8" customFormat="1" ht="12.75" customHeight="1" hidden="1" thickBot="1">
      <c r="A61" s="5"/>
      <c r="B61" s="4" t="s">
        <v>21</v>
      </c>
      <c r="C61" s="51">
        <v>85.31</v>
      </c>
      <c r="D61" s="52">
        <v>106.92</v>
      </c>
      <c r="E61" s="53">
        <v>24.37</v>
      </c>
      <c r="F61" s="53">
        <v>43.99</v>
      </c>
      <c r="G61" s="38"/>
      <c r="H61" s="38"/>
      <c r="I61" s="38"/>
    </row>
    <row r="62" spans="1:9" s="8" customFormat="1" ht="12.75" customHeight="1" hidden="1" thickBot="1">
      <c r="A62" s="5">
        <v>2019</v>
      </c>
      <c r="B62" s="4" t="s">
        <v>10</v>
      </c>
      <c r="C62" s="51">
        <v>80.49</v>
      </c>
      <c r="D62" s="52">
        <v>105.41</v>
      </c>
      <c r="E62" s="53">
        <v>25.03</v>
      </c>
      <c r="F62" s="53">
        <v>43.3</v>
      </c>
      <c r="G62" s="43"/>
      <c r="H62" s="44"/>
      <c r="I62" s="38"/>
    </row>
    <row r="63" spans="1:9" s="8" customFormat="1" ht="12.75" customHeight="1" hidden="1" thickBot="1">
      <c r="A63" s="5"/>
      <c r="B63" s="4" t="s">
        <v>11</v>
      </c>
      <c r="C63" s="51">
        <v>84.04</v>
      </c>
      <c r="D63" s="52">
        <v>103.03</v>
      </c>
      <c r="E63" s="53">
        <v>30.31</v>
      </c>
      <c r="F63" s="53">
        <v>49.49</v>
      </c>
      <c r="G63" s="43"/>
      <c r="H63" s="44"/>
      <c r="I63" s="38"/>
    </row>
    <row r="64" spans="1:9" s="8" customFormat="1" ht="12.75" customHeight="1" hidden="1" thickBot="1">
      <c r="A64" s="5"/>
      <c r="B64" s="4" t="s">
        <v>12</v>
      </c>
      <c r="C64" s="51">
        <v>82.43</v>
      </c>
      <c r="D64" s="52">
        <v>102.82</v>
      </c>
      <c r="E64" s="53">
        <v>30.95</v>
      </c>
      <c r="F64" s="53">
        <v>50.38</v>
      </c>
      <c r="G64" s="43"/>
      <c r="H64" s="44"/>
      <c r="I64" s="38"/>
    </row>
    <row r="65" spans="1:9" s="8" customFormat="1" ht="12.75" customHeight="1" hidden="1" thickBot="1">
      <c r="A65" s="5"/>
      <c r="B65" s="4" t="s">
        <v>13</v>
      </c>
      <c r="C65" s="51">
        <v>89.02</v>
      </c>
      <c r="D65" s="52">
        <v>110.01</v>
      </c>
      <c r="E65" s="53">
        <v>31.56</v>
      </c>
      <c r="F65" s="53">
        <v>53.78</v>
      </c>
      <c r="G65" s="43"/>
      <c r="H65" s="44"/>
      <c r="I65" s="38"/>
    </row>
    <row r="66" spans="1:9" s="8" customFormat="1" ht="12.75" customHeight="1" hidden="1" thickBot="1">
      <c r="A66" s="5"/>
      <c r="B66" s="4" t="s">
        <v>14</v>
      </c>
      <c r="C66" s="51">
        <v>87.22</v>
      </c>
      <c r="D66" s="52">
        <v>112.28</v>
      </c>
      <c r="E66" s="53">
        <v>33.13</v>
      </c>
      <c r="F66" s="53">
        <v>54.97</v>
      </c>
      <c r="G66" s="43"/>
      <c r="H66" s="44"/>
      <c r="I66" s="38"/>
    </row>
    <row r="67" spans="1:9" s="8" customFormat="1" ht="12.75" customHeight="1" hidden="1" thickBot="1">
      <c r="A67" s="5"/>
      <c r="B67" s="4" t="s">
        <v>15</v>
      </c>
      <c r="C67" s="51">
        <v>86.86</v>
      </c>
      <c r="D67" s="52">
        <v>120.97</v>
      </c>
      <c r="E67" s="53">
        <v>37.74</v>
      </c>
      <c r="F67" s="53">
        <v>67.95</v>
      </c>
      <c r="G67" s="43"/>
      <c r="H67" s="44"/>
      <c r="I67" s="38"/>
    </row>
    <row r="68" spans="1:9" s="8" customFormat="1" ht="12.75" customHeight="1" hidden="1" thickBot="1">
      <c r="A68" s="5"/>
      <c r="B68" s="4" t="s">
        <v>16</v>
      </c>
      <c r="C68" s="51">
        <v>89.42</v>
      </c>
      <c r="D68" s="52">
        <v>121.74</v>
      </c>
      <c r="E68" s="53">
        <v>48.5</v>
      </c>
      <c r="F68" s="53">
        <v>76.97</v>
      </c>
      <c r="G68" s="43"/>
      <c r="H68" s="44"/>
      <c r="I68" s="38"/>
    </row>
    <row r="69" spans="1:9" s="8" customFormat="1" ht="12.75" customHeight="1" hidden="1" thickBot="1">
      <c r="A69" s="5"/>
      <c r="B69" s="4" t="s">
        <v>17</v>
      </c>
      <c r="C69" s="51">
        <v>93.84</v>
      </c>
      <c r="D69" s="52">
        <v>123.21</v>
      </c>
      <c r="E69" s="53">
        <v>57.44</v>
      </c>
      <c r="F69" s="53">
        <v>86.87</v>
      </c>
      <c r="G69" s="43"/>
      <c r="H69" s="44"/>
      <c r="I69" s="38"/>
    </row>
    <row r="70" spans="1:9" s="8" customFormat="1" ht="12.75" customHeight="1" hidden="1" thickBot="1">
      <c r="A70" s="5"/>
      <c r="B70" s="4" t="s">
        <v>18</v>
      </c>
      <c r="C70" s="51">
        <v>88.81</v>
      </c>
      <c r="D70" s="52">
        <v>116.63</v>
      </c>
      <c r="E70" s="53">
        <v>41.23</v>
      </c>
      <c r="F70" s="53">
        <v>71.78</v>
      </c>
      <c r="G70" s="43"/>
      <c r="H70" s="44"/>
      <c r="I70" s="38"/>
    </row>
    <row r="71" spans="1:9" s="8" customFormat="1" ht="12.75" customHeight="1" hidden="1" thickBot="1">
      <c r="A71" s="5"/>
      <c r="B71" s="4" t="s">
        <v>19</v>
      </c>
      <c r="C71" s="51">
        <v>81.72</v>
      </c>
      <c r="D71" s="52">
        <v>111.71</v>
      </c>
      <c r="E71" s="53">
        <v>28.96</v>
      </c>
      <c r="F71" s="53">
        <v>56.81</v>
      </c>
      <c r="G71" s="43"/>
      <c r="H71" s="44"/>
      <c r="I71" s="38"/>
    </row>
    <row r="72" spans="1:9" s="8" customFormat="1" ht="12.75" customHeight="1" hidden="1" thickBot="1">
      <c r="A72" s="5"/>
      <c r="B72" s="4" t="s">
        <v>20</v>
      </c>
      <c r="C72" s="51">
        <v>85.53</v>
      </c>
      <c r="D72" s="52">
        <v>108.76</v>
      </c>
      <c r="E72" s="53">
        <v>28.78</v>
      </c>
      <c r="F72" s="53">
        <v>50.22</v>
      </c>
      <c r="G72" s="43"/>
      <c r="H72" s="44"/>
      <c r="I72" s="38"/>
    </row>
    <row r="73" spans="1:9" s="2" customFormat="1" ht="12.75" customHeight="1" hidden="1" thickBot="1">
      <c r="A73" s="6"/>
      <c r="B73" s="4" t="s">
        <v>21</v>
      </c>
      <c r="C73" s="51">
        <v>85.92</v>
      </c>
      <c r="D73" s="52">
        <v>109.74</v>
      </c>
      <c r="E73" s="53">
        <v>24.01</v>
      </c>
      <c r="F73" s="53">
        <v>46.55</v>
      </c>
      <c r="G73" s="43"/>
      <c r="H73" s="44"/>
      <c r="I73" s="16"/>
    </row>
    <row r="74" spans="1:9" s="2" customFormat="1" ht="13.5" customHeight="1" hidden="1" thickBot="1">
      <c r="A74" s="21">
        <v>2020</v>
      </c>
      <c r="B74" s="22" t="s">
        <v>10</v>
      </c>
      <c r="C74" s="51">
        <v>79.45</v>
      </c>
      <c r="D74" s="52">
        <v>106.46</v>
      </c>
      <c r="E74" s="53">
        <v>22.95</v>
      </c>
      <c r="F74" s="53">
        <v>44.6</v>
      </c>
      <c r="G74" s="43"/>
      <c r="H74" s="44"/>
      <c r="I74" s="16"/>
    </row>
    <row r="75" spans="1:9" s="2" customFormat="1" ht="12.75" customHeight="1" hidden="1" thickBot="1">
      <c r="A75" s="6"/>
      <c r="B75" s="4" t="s">
        <v>11</v>
      </c>
      <c r="C75" s="51">
        <v>83.66</v>
      </c>
      <c r="D75" s="52">
        <v>103.94</v>
      </c>
      <c r="E75" s="53">
        <v>27.61</v>
      </c>
      <c r="F75" s="53">
        <v>49.37</v>
      </c>
      <c r="G75" s="43"/>
      <c r="H75" s="44"/>
      <c r="I75" s="16"/>
    </row>
    <row r="76" spans="2:9" s="2" customFormat="1" ht="12.75" customHeight="1" hidden="1" thickBot="1">
      <c r="B76" s="4" t="s">
        <v>12</v>
      </c>
      <c r="C76" s="51">
        <v>78.42</v>
      </c>
      <c r="D76" s="52">
        <v>99.31</v>
      </c>
      <c r="E76" s="53">
        <v>17.51</v>
      </c>
      <c r="F76" s="53">
        <v>29.91</v>
      </c>
      <c r="G76" s="43"/>
      <c r="H76" s="44"/>
      <c r="I76" s="16"/>
    </row>
    <row r="77" spans="1:9" s="2" customFormat="1" ht="12.75" customHeight="1" hidden="1" thickBot="1">
      <c r="A77" s="6"/>
      <c r="B77" s="4" t="s">
        <v>13</v>
      </c>
      <c r="C77" s="51">
        <v>89.02</v>
      </c>
      <c r="D77" s="52">
        <v>110.01</v>
      </c>
      <c r="E77" s="53">
        <v>0</v>
      </c>
      <c r="F77" s="53">
        <v>0</v>
      </c>
      <c r="G77" s="43"/>
      <c r="H77" s="44"/>
      <c r="I77" s="16"/>
    </row>
    <row r="78" spans="1:9" s="2" customFormat="1" ht="12.75" customHeight="1" hidden="1" thickBot="1">
      <c r="A78" s="6"/>
      <c r="B78" s="4" t="s">
        <v>14</v>
      </c>
      <c r="C78" s="51" t="s">
        <v>4</v>
      </c>
      <c r="D78" s="52" t="s">
        <v>4</v>
      </c>
      <c r="E78" s="53" t="s">
        <v>4</v>
      </c>
      <c r="F78" s="53" t="s">
        <v>4</v>
      </c>
      <c r="G78" s="45"/>
      <c r="H78" s="44"/>
      <c r="I78" s="16"/>
    </row>
    <row r="79" spans="1:9" s="2" customFormat="1" ht="12.75" customHeight="1" hidden="1" thickBot="1">
      <c r="A79" s="6"/>
      <c r="B79" s="4" t="s">
        <v>15</v>
      </c>
      <c r="C79" s="51" t="s">
        <v>4</v>
      </c>
      <c r="D79" s="52">
        <v>107.32</v>
      </c>
      <c r="E79" s="53" t="s">
        <v>4</v>
      </c>
      <c r="F79" s="53">
        <v>13.61</v>
      </c>
      <c r="G79" s="45"/>
      <c r="H79" s="44"/>
      <c r="I79" s="16"/>
    </row>
    <row r="80" spans="1:9" s="2" customFormat="1" ht="12.75" customHeight="1" hidden="1" thickBot="1">
      <c r="A80" s="6"/>
      <c r="B80" s="4" t="s">
        <v>16</v>
      </c>
      <c r="C80" s="51">
        <v>82.92</v>
      </c>
      <c r="D80" s="52">
        <v>112.49</v>
      </c>
      <c r="E80" s="53">
        <v>23.51</v>
      </c>
      <c r="F80" s="53">
        <v>34.02</v>
      </c>
      <c r="G80" s="43"/>
      <c r="H80" s="44"/>
      <c r="I80" s="16"/>
    </row>
    <row r="81" spans="1:9" s="2" customFormat="1" ht="12.75" customHeight="1" hidden="1" thickBot="1">
      <c r="A81" s="6"/>
      <c r="B81" s="4" t="s">
        <v>17</v>
      </c>
      <c r="C81" s="51">
        <v>89.14</v>
      </c>
      <c r="D81" s="52">
        <v>112.04</v>
      </c>
      <c r="E81" s="53">
        <v>35.19</v>
      </c>
      <c r="F81" s="53">
        <v>44.11</v>
      </c>
      <c r="G81" s="43"/>
      <c r="H81" s="44"/>
      <c r="I81" s="16"/>
    </row>
    <row r="82" spans="1:9" s="2" customFormat="1" ht="12.75" customHeight="1" hidden="1" thickBot="1">
      <c r="A82" s="6"/>
      <c r="B82" s="4" t="s">
        <v>18</v>
      </c>
      <c r="C82" s="51">
        <v>80.51</v>
      </c>
      <c r="D82" s="52">
        <v>100.55</v>
      </c>
      <c r="E82" s="53">
        <v>17.16</v>
      </c>
      <c r="F82" s="53">
        <v>22.45</v>
      </c>
      <c r="G82" s="43"/>
      <c r="H82" s="44"/>
      <c r="I82" s="16"/>
    </row>
    <row r="83" spans="1:9" s="2" customFormat="1" ht="11.25" customHeight="1" hidden="1" thickBot="1">
      <c r="A83" s="6"/>
      <c r="B83" s="4" t="s">
        <v>19</v>
      </c>
      <c r="C83" s="51">
        <v>76.18</v>
      </c>
      <c r="D83" s="52">
        <v>94.97</v>
      </c>
      <c r="E83" s="53">
        <v>15.08</v>
      </c>
      <c r="F83" s="53">
        <v>16.38</v>
      </c>
      <c r="G83" s="43"/>
      <c r="H83" s="44"/>
      <c r="I83" s="16"/>
    </row>
    <row r="84" spans="2:9" s="2" customFormat="1" ht="12.75" customHeight="1" hidden="1" thickBot="1">
      <c r="B84" s="4" t="s">
        <v>20</v>
      </c>
      <c r="C84" s="51">
        <v>73.9</v>
      </c>
      <c r="D84" s="52">
        <v>90.08</v>
      </c>
      <c r="E84" s="53">
        <v>11.33</v>
      </c>
      <c r="F84" s="53">
        <v>13.7</v>
      </c>
      <c r="G84" s="43"/>
      <c r="H84" s="44"/>
      <c r="I84" s="16"/>
    </row>
    <row r="85" spans="2:8" ht="12.75" customHeight="1" hidden="1" thickBot="1">
      <c r="B85" s="4" t="s">
        <v>21</v>
      </c>
      <c r="C85" s="51">
        <v>75.85</v>
      </c>
      <c r="D85" s="52">
        <v>96.65</v>
      </c>
      <c r="E85" s="53">
        <v>12.11</v>
      </c>
      <c r="F85" s="53">
        <v>16.09</v>
      </c>
      <c r="G85" s="43"/>
      <c r="H85" s="43"/>
    </row>
    <row r="86" spans="1:8" ht="12.75" customHeight="1" hidden="1" thickBot="1">
      <c r="A86" s="6">
        <v>2021</v>
      </c>
      <c r="B86" s="4" t="s">
        <v>10</v>
      </c>
      <c r="C86" s="51">
        <v>73.31</v>
      </c>
      <c r="D86" s="52">
        <v>95.25</v>
      </c>
      <c r="E86" s="53">
        <v>10.17</v>
      </c>
      <c r="F86" s="53">
        <v>12.26</v>
      </c>
      <c r="G86" s="43"/>
      <c r="H86" s="43"/>
    </row>
    <row r="87" spans="2:8" ht="12.75" customHeight="1" hidden="1" thickBot="1">
      <c r="B87" s="4" t="s">
        <v>11</v>
      </c>
      <c r="C87" s="51">
        <v>77.9</v>
      </c>
      <c r="D87" s="52">
        <v>88.4</v>
      </c>
      <c r="E87" s="53">
        <v>13.05</v>
      </c>
      <c r="F87" s="53">
        <v>13.79</v>
      </c>
      <c r="G87" s="43"/>
      <c r="H87" s="43"/>
    </row>
    <row r="88" spans="2:8" ht="12.75" customHeight="1" hidden="1" thickBot="1">
      <c r="B88" s="4" t="s">
        <v>12</v>
      </c>
      <c r="C88" s="51">
        <v>73.57</v>
      </c>
      <c r="D88" s="52">
        <v>91.55</v>
      </c>
      <c r="E88" s="53">
        <v>15.08</v>
      </c>
      <c r="F88" s="53">
        <v>17.25</v>
      </c>
      <c r="G88" s="43"/>
      <c r="H88" s="43"/>
    </row>
    <row r="89" spans="2:8" ht="12.75" customHeight="1" hidden="1" thickBot="1">
      <c r="B89" s="4" t="s">
        <v>13</v>
      </c>
      <c r="C89" s="51">
        <v>92.32</v>
      </c>
      <c r="D89" s="52">
        <v>88.06</v>
      </c>
      <c r="E89" s="53">
        <v>17.69</v>
      </c>
      <c r="F89" s="53">
        <v>19.25</v>
      </c>
      <c r="G89" s="43"/>
      <c r="H89" s="43"/>
    </row>
    <row r="90" spans="2:8" ht="12.75" customHeight="1" hidden="1" thickBot="1">
      <c r="B90" s="4" t="s">
        <v>14</v>
      </c>
      <c r="C90" s="51">
        <v>79.89</v>
      </c>
      <c r="D90" s="52">
        <v>127.15</v>
      </c>
      <c r="E90" s="53">
        <v>19.45</v>
      </c>
      <c r="F90" s="53">
        <v>26.36</v>
      </c>
      <c r="G90" s="43"/>
      <c r="H90" s="43"/>
    </row>
    <row r="91" spans="2:8" ht="12.75" customHeight="1" hidden="1" thickBot="1">
      <c r="B91" s="4" t="s">
        <v>15</v>
      </c>
      <c r="C91" s="51">
        <v>84.82</v>
      </c>
      <c r="D91" s="52">
        <v>116.72</v>
      </c>
      <c r="E91" s="53">
        <v>26.77</v>
      </c>
      <c r="F91" s="53">
        <v>36.63</v>
      </c>
      <c r="G91" s="43"/>
      <c r="H91" s="43"/>
    </row>
    <row r="92" spans="2:8" ht="12.75" customHeight="1" hidden="1" thickBot="1">
      <c r="B92" s="4" t="s">
        <v>16</v>
      </c>
      <c r="C92" s="51">
        <v>87.8</v>
      </c>
      <c r="D92" s="52">
        <v>122.08</v>
      </c>
      <c r="E92" s="53">
        <v>41.43</v>
      </c>
      <c r="F92" s="53">
        <v>57.4</v>
      </c>
      <c r="G92" s="43"/>
      <c r="H92" s="43"/>
    </row>
    <row r="93" spans="2:8" ht="12.75" customHeight="1" hidden="1" thickBot="1">
      <c r="B93" s="4" t="s">
        <v>17</v>
      </c>
      <c r="C93" s="51">
        <v>97.4</v>
      </c>
      <c r="D93" s="52">
        <v>127.14</v>
      </c>
      <c r="E93" s="53">
        <v>54</v>
      </c>
      <c r="F93" s="53">
        <v>77.6</v>
      </c>
      <c r="G93" s="43"/>
      <c r="H93" s="43"/>
    </row>
    <row r="94" spans="2:8" ht="12.75" customHeight="1" hidden="1" thickBot="1">
      <c r="B94" s="4" t="s">
        <v>18</v>
      </c>
      <c r="C94" s="51">
        <v>88.7</v>
      </c>
      <c r="D94" s="52">
        <v>116.72</v>
      </c>
      <c r="E94" s="53">
        <v>34.82</v>
      </c>
      <c r="F94" s="53">
        <v>55.8</v>
      </c>
      <c r="G94" s="43"/>
      <c r="H94" s="43"/>
    </row>
    <row r="95" spans="2:8" ht="12.75" customHeight="1" hidden="1" thickBot="1">
      <c r="B95" s="4" t="s">
        <v>19</v>
      </c>
      <c r="C95" s="51">
        <v>86.61</v>
      </c>
      <c r="D95" s="52">
        <v>114.41</v>
      </c>
      <c r="E95" s="53">
        <v>32.67</v>
      </c>
      <c r="F95" s="53">
        <v>53.59</v>
      </c>
      <c r="G95" s="43"/>
      <c r="H95" s="43"/>
    </row>
    <row r="96" spans="2:8" ht="12.75" customHeight="1" hidden="1" thickBot="1">
      <c r="B96" s="4" t="s">
        <v>20</v>
      </c>
      <c r="C96" s="51">
        <v>88.95</v>
      </c>
      <c r="D96" s="52">
        <v>112.08</v>
      </c>
      <c r="E96" s="53">
        <v>29.93</v>
      </c>
      <c r="F96" s="53">
        <v>48.18</v>
      </c>
      <c r="G96" s="43"/>
      <c r="H96" s="43"/>
    </row>
    <row r="97" spans="2:8" ht="13.5" customHeight="1" hidden="1" thickBot="1">
      <c r="B97" s="4" t="s">
        <v>21</v>
      </c>
      <c r="C97" s="51">
        <v>88.43</v>
      </c>
      <c r="D97" s="52">
        <v>116.64</v>
      </c>
      <c r="E97" s="53">
        <v>24.83</v>
      </c>
      <c r="F97" s="53">
        <v>41.84</v>
      </c>
      <c r="G97" s="43"/>
      <c r="H97" s="43"/>
    </row>
    <row r="98" spans="1:8" ht="14.25" customHeight="1" hidden="1" thickBot="1">
      <c r="A98" s="6">
        <v>2022</v>
      </c>
      <c r="B98" s="4" t="s">
        <v>10</v>
      </c>
      <c r="C98" s="51">
        <v>80.91</v>
      </c>
      <c r="D98" s="52">
        <v>112.09</v>
      </c>
      <c r="E98" s="64">
        <v>19.09</v>
      </c>
      <c r="F98" s="64">
        <v>33.7</v>
      </c>
      <c r="G98" s="43"/>
      <c r="H98" s="43"/>
    </row>
    <row r="99" spans="2:8" ht="12.75" customHeight="1" hidden="1" thickBot="1">
      <c r="B99" s="4" t="s">
        <v>11</v>
      </c>
      <c r="C99" s="51">
        <v>88.65</v>
      </c>
      <c r="D99" s="52">
        <v>109.67</v>
      </c>
      <c r="E99" s="53">
        <v>29.42</v>
      </c>
      <c r="F99" s="53">
        <v>45.71</v>
      </c>
      <c r="G99" s="43"/>
      <c r="H99" s="43"/>
    </row>
    <row r="100" spans="2:8" ht="13.5" customHeight="1" hidden="1" thickBot="1">
      <c r="B100" s="4" t="s">
        <v>12</v>
      </c>
      <c r="C100" s="51">
        <v>84.94</v>
      </c>
      <c r="D100" s="52">
        <v>112.32</v>
      </c>
      <c r="E100" s="67">
        <v>28.21</v>
      </c>
      <c r="F100" s="67">
        <v>50.23</v>
      </c>
      <c r="G100" s="43"/>
      <c r="H100" s="43"/>
    </row>
    <row r="101" spans="2:8" ht="16.5" customHeight="1" hidden="1" thickBot="1">
      <c r="B101" s="4" t="s">
        <v>13</v>
      </c>
      <c r="C101" s="51">
        <v>109.61</v>
      </c>
      <c r="D101" s="52">
        <v>113.84</v>
      </c>
      <c r="E101" s="53">
        <v>35.61</v>
      </c>
      <c r="F101" s="53">
        <v>59.47</v>
      </c>
      <c r="G101" s="43"/>
      <c r="H101" s="43"/>
    </row>
    <row r="102" spans="2:8" ht="11.25" customHeight="1" hidden="1" thickBot="1">
      <c r="B102" s="4" t="s">
        <v>14</v>
      </c>
      <c r="C102" s="51">
        <v>89.63</v>
      </c>
      <c r="D102" s="52">
        <v>155.32</v>
      </c>
      <c r="E102" s="53">
        <v>32.87</v>
      </c>
      <c r="F102" s="53">
        <v>60.48</v>
      </c>
      <c r="G102" s="43"/>
      <c r="H102" s="43"/>
    </row>
    <row r="103" spans="2:8" ht="12.75" customHeight="1" hidden="1" thickBot="1">
      <c r="B103" s="4" t="s">
        <v>15</v>
      </c>
      <c r="C103" s="51">
        <v>95.62</v>
      </c>
      <c r="D103" s="52">
        <v>140.75</v>
      </c>
      <c r="E103" s="53">
        <v>40.02</v>
      </c>
      <c r="F103" s="53">
        <v>74.18</v>
      </c>
      <c r="G103" s="43"/>
      <c r="H103" s="43"/>
    </row>
    <row r="104" spans="1:8" ht="14.25" customHeight="1" hidden="1" thickBot="1">
      <c r="A104" s="11"/>
      <c r="B104" s="4" t="s">
        <v>16</v>
      </c>
      <c r="C104" s="51">
        <v>101.6</v>
      </c>
      <c r="D104" s="52">
        <v>142.04</v>
      </c>
      <c r="E104" s="53">
        <v>50.57</v>
      </c>
      <c r="F104" s="53">
        <v>89.76</v>
      </c>
      <c r="G104" s="43"/>
      <c r="H104" s="43"/>
    </row>
    <row r="105" spans="2:8" ht="15" customHeight="1" hidden="1" thickBot="1">
      <c r="B105" s="4" t="s">
        <v>17</v>
      </c>
      <c r="C105" s="51">
        <v>107.92</v>
      </c>
      <c r="D105" s="52">
        <v>144</v>
      </c>
      <c r="E105" s="53">
        <v>60.99</v>
      </c>
      <c r="F105" s="53">
        <v>101.3</v>
      </c>
      <c r="G105" s="43"/>
      <c r="H105" s="43"/>
    </row>
    <row r="106" spans="2:8" ht="13.5" customHeight="1" hidden="1" thickBot="1">
      <c r="B106" s="4" t="s">
        <v>18</v>
      </c>
      <c r="C106" s="51">
        <v>96.24</v>
      </c>
      <c r="D106" s="52">
        <v>132.37</v>
      </c>
      <c r="E106" s="53">
        <v>39.22</v>
      </c>
      <c r="F106" s="53">
        <v>79.47</v>
      </c>
      <c r="G106" s="43"/>
      <c r="H106" s="43"/>
    </row>
    <row r="107" spans="2:8" ht="12.75" customHeight="1" hidden="1" thickBot="1">
      <c r="B107" s="4" t="s">
        <v>19</v>
      </c>
      <c r="C107" s="51">
        <v>91.32</v>
      </c>
      <c r="D107" s="52">
        <v>127.79</v>
      </c>
      <c r="E107" s="53">
        <v>33.09</v>
      </c>
      <c r="F107" s="53">
        <v>66.17</v>
      </c>
      <c r="G107" s="43"/>
      <c r="H107" s="43"/>
    </row>
    <row r="108" spans="2:8" ht="11.25" customHeight="1" hidden="1" thickBot="1">
      <c r="B108" s="4" t="s">
        <v>20</v>
      </c>
      <c r="C108" s="51">
        <v>90.45</v>
      </c>
      <c r="D108" s="52">
        <v>122.05</v>
      </c>
      <c r="E108" s="53">
        <v>28.38</v>
      </c>
      <c r="F108" s="53">
        <v>58.27</v>
      </c>
      <c r="G108" s="43"/>
      <c r="H108" s="43"/>
    </row>
    <row r="109" spans="2:8" ht="12.75" customHeight="1" hidden="1" thickBot="1">
      <c r="B109" s="4" t="s">
        <v>21</v>
      </c>
      <c r="C109" s="51">
        <v>92.69</v>
      </c>
      <c r="D109" s="52">
        <v>125.84</v>
      </c>
      <c r="E109" s="53">
        <v>26.38</v>
      </c>
      <c r="F109" s="53">
        <v>53.14</v>
      </c>
      <c r="G109" s="43"/>
      <c r="H109" s="43"/>
    </row>
    <row r="110" spans="1:8" ht="21.75" customHeight="1" thickBot="1">
      <c r="A110" s="6">
        <v>2023</v>
      </c>
      <c r="B110" s="4" t="s">
        <v>10</v>
      </c>
      <c r="C110" s="51">
        <v>84.51</v>
      </c>
      <c r="D110" s="52">
        <v>124.21</v>
      </c>
      <c r="E110" s="53">
        <v>24.84</v>
      </c>
      <c r="F110" s="53">
        <v>51.71</v>
      </c>
      <c r="G110" s="43"/>
      <c r="H110" s="43"/>
    </row>
    <row r="111" spans="2:8" ht="13.5" customHeight="1" thickBot="1">
      <c r="B111" s="4" t="s">
        <v>11</v>
      </c>
      <c r="C111" s="51">
        <v>94.02</v>
      </c>
      <c r="D111" s="52">
        <v>121.76</v>
      </c>
      <c r="E111" s="53">
        <v>30.84</v>
      </c>
      <c r="F111" s="53">
        <v>60.63</v>
      </c>
      <c r="G111" s="43"/>
      <c r="H111" s="43"/>
    </row>
    <row r="112" spans="2:8" ht="13.5" customHeight="1" thickBot="1">
      <c r="B112" s="4" t="s">
        <v>12</v>
      </c>
      <c r="C112" s="51">
        <v>89.03</v>
      </c>
      <c r="D112" s="52">
        <v>124.13</v>
      </c>
      <c r="E112" s="53">
        <v>30.71</v>
      </c>
      <c r="F112" s="53">
        <v>62.17</v>
      </c>
      <c r="G112" s="43"/>
      <c r="H112" s="43"/>
    </row>
    <row r="113" spans="2:8" ht="13.5" customHeight="1" thickBot="1">
      <c r="B113" s="4" t="s">
        <v>13</v>
      </c>
      <c r="C113" s="51">
        <v>114.35</v>
      </c>
      <c r="D113" s="52">
        <v>124.41</v>
      </c>
      <c r="E113" s="69">
        <v>37.65</v>
      </c>
      <c r="F113" s="69">
        <v>70.11</v>
      </c>
      <c r="G113" s="43"/>
      <c r="H113" s="43"/>
    </row>
    <row r="114" spans="2:8" ht="13.5" customHeight="1" thickBot="1">
      <c r="B114" s="4" t="s">
        <v>14</v>
      </c>
      <c r="C114" s="51">
        <v>96.81</v>
      </c>
      <c r="D114" s="52">
        <v>169.96</v>
      </c>
      <c r="E114" s="69">
        <v>34.21</v>
      </c>
      <c r="F114" s="69">
        <v>68.63</v>
      </c>
      <c r="G114" s="43"/>
      <c r="H114" s="43"/>
    </row>
    <row r="115" spans="2:8" ht="13.5" customHeight="1" thickBot="1">
      <c r="B115" s="4" t="s">
        <v>15</v>
      </c>
      <c r="C115" s="51">
        <v>98.58</v>
      </c>
      <c r="D115" s="52">
        <v>152</v>
      </c>
      <c r="E115" s="69">
        <v>40.61</v>
      </c>
      <c r="F115" s="69">
        <v>80.5</v>
      </c>
      <c r="G115" s="43"/>
      <c r="H115" s="43"/>
    </row>
    <row r="116" spans="2:8" ht="13.5" customHeight="1" thickBot="1">
      <c r="B116" s="4" t="s">
        <v>16</v>
      </c>
      <c r="C116" s="51">
        <v>108.01</v>
      </c>
      <c r="D116" s="52">
        <v>150.8</v>
      </c>
      <c r="E116" s="69">
        <v>53.64</v>
      </c>
      <c r="F116" s="69">
        <v>96.48</v>
      </c>
      <c r="G116" s="43"/>
      <c r="H116" s="43"/>
    </row>
    <row r="117" spans="2:8" ht="13.5" customHeight="1" thickBot="1">
      <c r="B117" s="4" t="s">
        <v>17</v>
      </c>
      <c r="C117" s="51">
        <v>113.46</v>
      </c>
      <c r="D117" s="52">
        <v>153</v>
      </c>
      <c r="E117" s="69">
        <v>62.11</v>
      </c>
      <c r="F117" s="69">
        <v>108.23</v>
      </c>
      <c r="G117" s="43"/>
      <c r="H117" s="43"/>
    </row>
    <row r="118" spans="2:8" ht="13.5" customHeight="1" thickBot="1">
      <c r="B118" s="4" t="s">
        <v>18</v>
      </c>
      <c r="C118" s="51">
        <v>103.81</v>
      </c>
      <c r="D118" s="52">
        <v>143.34</v>
      </c>
      <c r="E118" s="69">
        <v>44.88</v>
      </c>
      <c r="F118" s="69">
        <v>88.91</v>
      </c>
      <c r="G118" s="43"/>
      <c r="H118" s="43"/>
    </row>
    <row r="119" spans="2:8" ht="13.5" customHeight="1" thickBot="1">
      <c r="B119" s="4" t="s">
        <v>19</v>
      </c>
      <c r="C119" s="51">
        <v>95.43</v>
      </c>
      <c r="D119" s="52">
        <v>139.92</v>
      </c>
      <c r="E119" s="69">
        <v>34.93</v>
      </c>
      <c r="F119" s="69">
        <v>76.64</v>
      </c>
      <c r="G119" s="43"/>
      <c r="H119" s="43"/>
    </row>
    <row r="120" spans="2:8" ht="13.5" customHeight="1" thickBot="1">
      <c r="B120" s="4" t="s">
        <v>20</v>
      </c>
      <c r="C120" s="51">
        <v>97.44</v>
      </c>
      <c r="D120" s="52">
        <v>132.51</v>
      </c>
      <c r="E120" s="69">
        <v>33.81</v>
      </c>
      <c r="F120" s="69">
        <v>67.06</v>
      </c>
      <c r="G120" s="43"/>
      <c r="H120" s="43"/>
    </row>
    <row r="121" spans="2:8" ht="13.5" customHeight="1" thickBot="1">
      <c r="B121" s="4" t="s">
        <v>21</v>
      </c>
      <c r="C121" s="51">
        <v>97.77</v>
      </c>
      <c r="D121" s="52">
        <v>136.78</v>
      </c>
      <c r="E121" s="69">
        <v>30.47</v>
      </c>
      <c r="F121" s="69">
        <v>61.5</v>
      </c>
      <c r="G121" s="43"/>
      <c r="H121" s="43"/>
    </row>
    <row r="122" spans="1:8" ht="13.5" customHeight="1" thickBot="1">
      <c r="A122" s="6">
        <v>2024</v>
      </c>
      <c r="B122" s="4" t="s">
        <v>10</v>
      </c>
      <c r="C122" s="96">
        <v>91.63</v>
      </c>
      <c r="D122" s="97">
        <v>133.65</v>
      </c>
      <c r="E122" s="69">
        <v>28.83</v>
      </c>
      <c r="F122" s="69">
        <v>59.01</v>
      </c>
      <c r="G122" s="43"/>
      <c r="H122" s="43"/>
    </row>
    <row r="123" spans="2:8" ht="13.5" customHeight="1" thickBot="1">
      <c r="B123" s="4" t="s">
        <v>11</v>
      </c>
      <c r="C123" s="96">
        <v>103.47</v>
      </c>
      <c r="D123" s="97">
        <v>131.18</v>
      </c>
      <c r="E123" s="69">
        <v>35.4</v>
      </c>
      <c r="F123" s="69">
        <v>67.42</v>
      </c>
      <c r="G123" s="43"/>
      <c r="H123" s="43"/>
    </row>
    <row r="124" spans="1:9" s="2" customFormat="1" ht="30" customHeight="1" thickBot="1">
      <c r="A124" s="6"/>
      <c r="B124" s="14"/>
      <c r="C124" s="104" t="s">
        <v>23</v>
      </c>
      <c r="D124" s="104"/>
      <c r="E124" s="104"/>
      <c r="F124" s="104"/>
      <c r="G124" s="38"/>
      <c r="H124" s="38"/>
      <c r="I124" s="16"/>
    </row>
    <row r="125" spans="1:11" s="2" customFormat="1" ht="15" customHeight="1" hidden="1" thickBot="1">
      <c r="A125" s="82">
        <v>2009</v>
      </c>
      <c r="B125" s="17"/>
      <c r="C125" s="83">
        <f aca="true" t="shared" si="0" ref="C125:D139">+((C6/C5)-1)*100</f>
        <v>-6.699999999999983</v>
      </c>
      <c r="D125" s="87">
        <f t="shared" si="0"/>
        <v>-6.000000000000005</v>
      </c>
      <c r="E125" s="49"/>
      <c r="F125" s="49"/>
      <c r="G125" s="38"/>
      <c r="H125" s="38"/>
      <c r="I125" s="16"/>
      <c r="J125" s="19"/>
      <c r="K125" s="19"/>
    </row>
    <row r="126" spans="1:11" s="2" customFormat="1" ht="12.75" customHeight="1" hidden="1" thickBot="1">
      <c r="A126" s="82">
        <v>2010</v>
      </c>
      <c r="B126" s="17"/>
      <c r="C126" s="83">
        <f t="shared" si="0"/>
        <v>-5.786635001277396</v>
      </c>
      <c r="D126" s="87">
        <f t="shared" si="0"/>
        <v>-1.7892512747323397</v>
      </c>
      <c r="E126" s="49">
        <f aca="true" t="shared" si="1" ref="E126:F139">+((E7/E6)-1)*100</f>
        <v>-4.763548498446668</v>
      </c>
      <c r="F126" s="49">
        <f t="shared" si="1"/>
        <v>4.311008468052346</v>
      </c>
      <c r="G126" s="38"/>
      <c r="H126" s="38"/>
      <c r="I126" s="40"/>
      <c r="J126" s="19"/>
      <c r="K126" s="19"/>
    </row>
    <row r="127" spans="1:11" s="2" customFormat="1" ht="12.75" customHeight="1" hidden="1" thickBot="1">
      <c r="A127" s="1">
        <v>2011</v>
      </c>
      <c r="B127" s="17"/>
      <c r="C127" s="84">
        <f t="shared" si="0"/>
        <v>-3.3596539870873743</v>
      </c>
      <c r="D127" s="88">
        <f t="shared" si="0"/>
        <v>0.21180558953648454</v>
      </c>
      <c r="E127" s="49">
        <f t="shared" si="1"/>
        <v>-4.349401957230881</v>
      </c>
      <c r="F127" s="49">
        <f t="shared" si="1"/>
        <v>6.0622034791776525</v>
      </c>
      <c r="G127" s="38"/>
      <c r="H127" s="38"/>
      <c r="I127" s="40"/>
      <c r="J127" s="19"/>
      <c r="K127" s="19"/>
    </row>
    <row r="128" spans="1:11" s="2" customFormat="1" ht="12.75" customHeight="1" hidden="1" thickBot="1">
      <c r="A128" s="1">
        <v>2012</v>
      </c>
      <c r="B128" s="17"/>
      <c r="C128" s="84">
        <f t="shared" si="0"/>
        <v>-6.151599376663508</v>
      </c>
      <c r="D128" s="88">
        <f t="shared" si="0"/>
        <v>-0.2537245320286319</v>
      </c>
      <c r="E128" s="49">
        <f t="shared" si="1"/>
        <v>-9.13224706328155</v>
      </c>
      <c r="F128" s="49">
        <f t="shared" si="1"/>
        <v>-0.9691848906560607</v>
      </c>
      <c r="G128" s="38"/>
      <c r="H128" s="38"/>
      <c r="I128" s="40"/>
      <c r="J128" s="19"/>
      <c r="K128" s="19"/>
    </row>
    <row r="129" spans="1:11" s="2" customFormat="1" ht="15" customHeight="1" hidden="1" thickBot="1">
      <c r="A129" s="1">
        <v>2013</v>
      </c>
      <c r="B129" s="7"/>
      <c r="C129" s="84">
        <f t="shared" si="0"/>
        <v>-3.10640384696399</v>
      </c>
      <c r="D129" s="88">
        <f t="shared" si="0"/>
        <v>-0.30137491901461866</v>
      </c>
      <c r="E129" s="49">
        <f t="shared" si="1"/>
        <v>5.838198498748959</v>
      </c>
      <c r="F129" s="49">
        <f t="shared" si="1"/>
        <v>3.2873274780426565</v>
      </c>
      <c r="G129" s="38"/>
      <c r="H129" s="38"/>
      <c r="I129" s="40"/>
      <c r="J129" s="19"/>
      <c r="K129" s="19"/>
    </row>
    <row r="130" spans="1:11" s="2" customFormat="1" ht="15.75" customHeight="1" hidden="1" thickBot="1">
      <c r="A130" s="1">
        <v>2014</v>
      </c>
      <c r="B130" s="7"/>
      <c r="C130" s="84">
        <f t="shared" si="0"/>
        <v>-0.038930441185935916</v>
      </c>
      <c r="D130" s="88">
        <f t="shared" si="0"/>
        <v>1.5787881181282826</v>
      </c>
      <c r="E130" s="49">
        <f t="shared" si="1"/>
        <v>6.5011820330969305</v>
      </c>
      <c r="F130" s="49">
        <f t="shared" si="1"/>
        <v>6.705539358600587</v>
      </c>
      <c r="G130" s="38"/>
      <c r="H130" s="38"/>
      <c r="I130" s="40"/>
      <c r="J130" s="19"/>
      <c r="K130" s="19"/>
    </row>
    <row r="131" spans="1:11" s="2" customFormat="1" ht="12" customHeight="1" hidden="1" thickBot="1">
      <c r="A131" s="55">
        <v>2015</v>
      </c>
      <c r="B131" s="28"/>
      <c r="C131" s="84">
        <f t="shared" si="0"/>
        <v>2.5571842036604897</v>
      </c>
      <c r="D131" s="88">
        <f t="shared" si="0"/>
        <v>4.687687010062502</v>
      </c>
      <c r="E131" s="49">
        <f t="shared" si="1"/>
        <v>8.43507214206436</v>
      </c>
      <c r="F131" s="49">
        <f t="shared" si="1"/>
        <v>10.906193078324232</v>
      </c>
      <c r="G131" s="38"/>
      <c r="H131" s="38"/>
      <c r="I131" s="40"/>
      <c r="J131" s="19"/>
      <c r="K131" s="19"/>
    </row>
    <row r="132" spans="1:11" s="2" customFormat="1" ht="12.75" customHeight="1" thickBot="1">
      <c r="A132" s="55">
        <v>2016</v>
      </c>
      <c r="B132" s="28"/>
      <c r="C132" s="49">
        <f t="shared" si="0"/>
        <v>3.056285986131191</v>
      </c>
      <c r="D132" s="49">
        <f t="shared" si="0"/>
        <v>5.53474630297579</v>
      </c>
      <c r="E132" s="49">
        <f t="shared" si="1"/>
        <v>11.770726714431934</v>
      </c>
      <c r="F132" s="49">
        <f t="shared" si="1"/>
        <v>10.203243687127905</v>
      </c>
      <c r="G132" s="38"/>
      <c r="H132" s="38"/>
      <c r="I132" s="40"/>
      <c r="J132" s="19"/>
      <c r="K132" s="19"/>
    </row>
    <row r="133" spans="1:11" s="2" customFormat="1" ht="13.5" customHeight="1" thickBot="1">
      <c r="A133" s="55">
        <v>2017</v>
      </c>
      <c r="B133" s="28"/>
      <c r="C133" s="49">
        <f t="shared" si="0"/>
        <v>4.1308819164948885</v>
      </c>
      <c r="D133" s="49">
        <f t="shared" si="0"/>
        <v>6.537737843982194</v>
      </c>
      <c r="E133" s="49">
        <f t="shared" si="1"/>
        <v>5.769230769230771</v>
      </c>
      <c r="F133" s="49">
        <f t="shared" si="1"/>
        <v>8.792846497764529</v>
      </c>
      <c r="G133" s="38"/>
      <c r="H133" s="38"/>
      <c r="I133" s="40"/>
      <c r="J133" s="19"/>
      <c r="K133" s="19"/>
    </row>
    <row r="134" spans="1:11" s="2" customFormat="1" ht="14.25" customHeight="1" thickBot="1">
      <c r="A134" s="55">
        <v>2018</v>
      </c>
      <c r="B134" s="28"/>
      <c r="C134" s="49">
        <f t="shared" si="0"/>
        <v>1.6851938686370138</v>
      </c>
      <c r="D134" s="49">
        <f t="shared" si="0"/>
        <v>1.6162151711818007</v>
      </c>
      <c r="E134" s="49">
        <f t="shared" si="1"/>
        <v>2.539682539682553</v>
      </c>
      <c r="F134" s="49">
        <f t="shared" si="1"/>
        <v>1.4897260273972757</v>
      </c>
      <c r="G134" s="38"/>
      <c r="H134" s="38"/>
      <c r="I134" s="40"/>
      <c r="J134" s="19"/>
      <c r="K134" s="19"/>
    </row>
    <row r="135" spans="1:11" s="2" customFormat="1" ht="12.75" customHeight="1" thickBot="1">
      <c r="A135" s="55">
        <v>2019</v>
      </c>
      <c r="B135" s="29"/>
      <c r="C135" s="49">
        <f t="shared" si="0"/>
        <v>0.8571249062632624</v>
      </c>
      <c r="D135" s="49">
        <f t="shared" si="0"/>
        <v>2.1943282289872634</v>
      </c>
      <c r="E135" s="49">
        <f t="shared" si="1"/>
        <v>0.2533070644525681</v>
      </c>
      <c r="F135" s="49">
        <f t="shared" si="1"/>
        <v>3.2562847983802934</v>
      </c>
      <c r="G135" s="38"/>
      <c r="H135" s="38"/>
      <c r="I135" s="40"/>
      <c r="J135" s="19"/>
      <c r="K135" s="19"/>
    </row>
    <row r="136" spans="1:11" s="2" customFormat="1" ht="12.75" customHeight="1" thickBot="1">
      <c r="A136" s="55">
        <v>2020</v>
      </c>
      <c r="B136" s="30"/>
      <c r="C136" s="49">
        <f t="shared" si="0"/>
        <v>-5.544823336327564</v>
      </c>
      <c r="D136" s="49">
        <f t="shared" si="0"/>
        <v>-5.879495463066653</v>
      </c>
      <c r="E136" s="49">
        <f t="shared" si="1"/>
        <v>-42.56035934868051</v>
      </c>
      <c r="F136" s="49">
        <f t="shared" si="1"/>
        <v>-48.0392156862745</v>
      </c>
      <c r="G136" s="38"/>
      <c r="H136" s="38"/>
      <c r="I136" s="40"/>
      <c r="J136" s="19"/>
      <c r="K136" s="19"/>
    </row>
    <row r="137" spans="1:11" s="2" customFormat="1" ht="12" customHeight="1" thickBot="1">
      <c r="A137" s="56">
        <v>2021</v>
      </c>
      <c r="B137" s="30"/>
      <c r="C137" s="49">
        <f t="shared" si="0"/>
        <v>8.439054485440977</v>
      </c>
      <c r="D137" s="49">
        <f t="shared" si="0"/>
        <v>12.841767117550917</v>
      </c>
      <c r="E137" s="49">
        <f t="shared" si="1"/>
        <v>43.352883675464305</v>
      </c>
      <c r="F137" s="49">
        <f t="shared" si="1"/>
        <v>43.08176100628931</v>
      </c>
      <c r="G137" s="26"/>
      <c r="H137" s="38"/>
      <c r="I137" s="40"/>
      <c r="J137" s="19"/>
      <c r="K137" s="19"/>
    </row>
    <row r="138" spans="1:11" s="2" customFormat="1" ht="12" customHeight="1" thickBot="1">
      <c r="A138" s="56">
        <v>2022</v>
      </c>
      <c r="B138" s="30"/>
      <c r="C138" s="49">
        <f t="shared" si="0"/>
        <v>11.26929794959004</v>
      </c>
      <c r="D138" s="49">
        <f t="shared" si="0"/>
        <v>17.06947844578872</v>
      </c>
      <c r="E138" s="49">
        <f t="shared" si="1"/>
        <v>25.059665871121716</v>
      </c>
      <c r="F138" s="49">
        <f t="shared" si="1"/>
        <v>48.85714285714287</v>
      </c>
      <c r="G138" s="26"/>
      <c r="H138" s="38"/>
      <c r="I138" s="40"/>
      <c r="J138" s="19"/>
      <c r="K138" s="19"/>
    </row>
    <row r="139" spans="1:11" s="2" customFormat="1" ht="12" customHeight="1" thickBot="1">
      <c r="A139" s="56">
        <v>2023</v>
      </c>
      <c r="B139" s="30"/>
      <c r="C139" s="49">
        <f t="shared" si="0"/>
        <v>5.717148204483857</v>
      </c>
      <c r="D139" s="49">
        <f t="shared" si="0"/>
        <v>8.537237142522592</v>
      </c>
      <c r="E139" s="49">
        <f t="shared" si="1"/>
        <v>7.579062159214844</v>
      </c>
      <c r="F139" s="49">
        <f t="shared" si="1"/>
        <v>13.863871253506566</v>
      </c>
      <c r="G139" s="26"/>
      <c r="H139" s="38"/>
      <c r="I139" s="40"/>
      <c r="J139" s="19"/>
      <c r="K139" s="19"/>
    </row>
    <row r="140" spans="1:9" s="8" customFormat="1" ht="12" customHeight="1">
      <c r="A140" s="12"/>
      <c r="B140" s="13"/>
      <c r="C140" s="54"/>
      <c r="D140" s="54"/>
      <c r="E140" s="54"/>
      <c r="F140" s="54"/>
      <c r="G140" s="38"/>
      <c r="H140" s="38"/>
      <c r="I140" s="38"/>
    </row>
    <row r="141" spans="1:9" s="8" customFormat="1" ht="12" customHeight="1" hidden="1">
      <c r="A141" s="12">
        <v>2022</v>
      </c>
      <c r="B141" s="13" t="str">
        <f>+B23</f>
        <v>(Ene- Feb)</v>
      </c>
      <c r="C141" s="47">
        <f aca="true" t="shared" si="2" ref="C141:F143">+((C23/C22)-1)*100</f>
        <v>12.135440777726348</v>
      </c>
      <c r="D141" s="47">
        <f t="shared" si="2"/>
        <v>20.751429349305738</v>
      </c>
      <c r="E141" s="47">
        <f t="shared" si="2"/>
        <v>108.91472868217056</v>
      </c>
      <c r="F141" s="47">
        <f t="shared" si="2"/>
        <v>204.83685220729367</v>
      </c>
      <c r="G141" s="38"/>
      <c r="H141" s="38"/>
      <c r="I141" s="38"/>
    </row>
    <row r="142" spans="1:9" s="8" customFormat="1" ht="15" customHeight="1">
      <c r="A142" s="12">
        <v>2023</v>
      </c>
      <c r="B142" s="13" t="str">
        <f>+B24</f>
        <v>(Ene- Feb)</v>
      </c>
      <c r="C142" s="47">
        <f t="shared" si="2"/>
        <v>5.290162774239215</v>
      </c>
      <c r="D142" s="47">
        <f t="shared" si="2"/>
        <v>10.917207792207794</v>
      </c>
      <c r="E142" s="47">
        <f t="shared" si="2"/>
        <v>14.780457637600474</v>
      </c>
      <c r="F142" s="47">
        <f t="shared" si="2"/>
        <v>41.46832892582799</v>
      </c>
      <c r="G142" s="38"/>
      <c r="H142" s="38"/>
      <c r="I142" s="38"/>
    </row>
    <row r="143" spans="1:9" s="8" customFormat="1" ht="15" customHeight="1">
      <c r="A143" s="12">
        <v>2024</v>
      </c>
      <c r="B143" s="13" t="str">
        <f>+B25</f>
        <v>(Ene- Feb)</v>
      </c>
      <c r="C143" s="47">
        <f t="shared" si="2"/>
        <v>9.281353273959558</v>
      </c>
      <c r="D143" s="47">
        <f t="shared" si="2"/>
        <v>7.667601740049612</v>
      </c>
      <c r="E143" s="47">
        <f t="shared" si="2"/>
        <v>15.355603448275845</v>
      </c>
      <c r="F143" s="47">
        <f t="shared" si="2"/>
        <v>12.542282357130151</v>
      </c>
      <c r="G143" s="38"/>
      <c r="H143" s="38"/>
      <c r="I143" s="38"/>
    </row>
    <row r="144" spans="1:9" s="8" customFormat="1" ht="12.75" customHeight="1" hidden="1" thickBot="1">
      <c r="A144" s="1">
        <v>2019</v>
      </c>
      <c r="B144" s="4" t="s">
        <v>6</v>
      </c>
      <c r="C144" s="33">
        <f aca="true" t="shared" si="3" ref="C144:F152">+((C30/C26)-1)*100</f>
        <v>0.5005493834696617</v>
      </c>
      <c r="D144" s="33">
        <f t="shared" si="3"/>
        <v>0.47127178825048244</v>
      </c>
      <c r="E144" s="33">
        <f t="shared" si="3"/>
        <v>-3.3273582791844003</v>
      </c>
      <c r="F144" s="37">
        <f t="shared" si="3"/>
        <v>1.0659325144712684</v>
      </c>
      <c r="G144" s="38"/>
      <c r="H144" s="38"/>
      <c r="I144" s="38"/>
    </row>
    <row r="145" spans="1:9" s="8" customFormat="1" ht="15.75" customHeight="1" hidden="1" thickBot="1">
      <c r="A145" s="5"/>
      <c r="B145" s="4" t="s">
        <v>7</v>
      </c>
      <c r="C145" s="33">
        <f t="shared" si="3"/>
        <v>2.1192361434559936</v>
      </c>
      <c r="D145" s="33">
        <f t="shared" si="3"/>
        <v>3.357321369425792</v>
      </c>
      <c r="E145" s="33">
        <f t="shared" si="3"/>
        <v>4.360672440142643</v>
      </c>
      <c r="F145" s="37">
        <f t="shared" si="3"/>
        <v>5.234947293192782</v>
      </c>
      <c r="G145" s="38"/>
      <c r="H145" s="38"/>
      <c r="I145" s="38"/>
    </row>
    <row r="146" spans="1:9" s="8" customFormat="1" ht="15.75" customHeight="1" hidden="1" thickBot="1">
      <c r="A146" s="1"/>
      <c r="B146" s="4" t="s">
        <v>8</v>
      </c>
      <c r="C146" s="33">
        <f t="shared" si="3"/>
        <v>0.45785178894506284</v>
      </c>
      <c r="D146" s="33">
        <f t="shared" si="3"/>
        <v>2.395786135024913</v>
      </c>
      <c r="E146" s="33">
        <f t="shared" si="3"/>
        <v>1.7069799585349044</v>
      </c>
      <c r="F146" s="37">
        <f t="shared" si="3"/>
        <v>3.5510239957809775</v>
      </c>
      <c r="G146" s="38"/>
      <c r="H146" s="38"/>
      <c r="I146" s="38"/>
    </row>
    <row r="147" spans="1:9" s="8" customFormat="1" ht="15.75" customHeight="1" hidden="1" thickBot="1">
      <c r="A147" s="5"/>
      <c r="B147" s="4" t="s">
        <v>9</v>
      </c>
      <c r="C147" s="33">
        <f t="shared" si="3"/>
        <v>0.30904552478308034</v>
      </c>
      <c r="D147" s="33">
        <f t="shared" si="3"/>
        <v>1.8820770725987979</v>
      </c>
      <c r="E147" s="33">
        <f t="shared" si="3"/>
        <v>-4.786862334032149</v>
      </c>
      <c r="F147" s="37">
        <f t="shared" si="3"/>
        <v>2.0532925775798905</v>
      </c>
      <c r="G147" s="38"/>
      <c r="H147" s="38"/>
      <c r="I147" s="38"/>
    </row>
    <row r="148" spans="1:9" s="8" customFormat="1" ht="15.75" customHeight="1" hidden="1" thickBot="1">
      <c r="A148" s="5">
        <v>2020</v>
      </c>
      <c r="B148" s="4" t="s">
        <v>6</v>
      </c>
      <c r="C148" s="33">
        <f t="shared" si="3"/>
        <v>-2.1987366375121553</v>
      </c>
      <c r="D148" s="33">
        <f t="shared" si="3"/>
        <v>-0.4979759686435714</v>
      </c>
      <c r="E148" s="33">
        <f t="shared" si="3"/>
        <v>-21.11484528914127</v>
      </c>
      <c r="F148" s="37">
        <f t="shared" si="3"/>
        <v>-13.47349305022002</v>
      </c>
      <c r="G148" s="38"/>
      <c r="H148" s="38"/>
      <c r="I148" s="38"/>
    </row>
    <row r="149" spans="1:9" s="8" customFormat="1" ht="15.75" customHeight="1" hidden="1" thickBot="1">
      <c r="A149" s="5"/>
      <c r="B149" s="4" t="s">
        <v>7</v>
      </c>
      <c r="C149" s="33">
        <f t="shared" si="3"/>
        <v>1.505131128848336</v>
      </c>
      <c r="D149" s="33">
        <f t="shared" si="3"/>
        <v>-5.029715084775399</v>
      </c>
      <c r="E149" s="33">
        <f t="shared" si="3"/>
        <v>-100</v>
      </c>
      <c r="F149" s="37">
        <f t="shared" si="3"/>
        <v>-88.446519524618</v>
      </c>
      <c r="G149" s="38"/>
      <c r="H149" s="38"/>
      <c r="I149" s="38"/>
    </row>
    <row r="150" spans="1:9" s="8" customFormat="1" ht="15.75" customHeight="1" hidden="1" thickBot="1">
      <c r="A150" s="5"/>
      <c r="B150" s="4" t="s">
        <v>8</v>
      </c>
      <c r="C150" s="33">
        <f t="shared" si="3"/>
        <v>-7.16727312823906</v>
      </c>
      <c r="D150" s="33">
        <f t="shared" si="3"/>
        <v>-10.09458487748216</v>
      </c>
      <c r="E150" s="33">
        <f t="shared" si="3"/>
        <v>-48.454168648501735</v>
      </c>
      <c r="F150" s="37">
        <f t="shared" si="3"/>
        <v>-57.31262201850438</v>
      </c>
      <c r="G150" s="38"/>
      <c r="H150" s="38"/>
      <c r="I150" s="38"/>
    </row>
    <row r="151" spans="1:9" s="8" customFormat="1" ht="15.75" customHeight="1" hidden="1" thickBot="1">
      <c r="A151" s="5"/>
      <c r="B151" s="4" t="s">
        <v>9</v>
      </c>
      <c r="C151" s="34">
        <f t="shared" si="3"/>
        <v>-10.759568669273612</v>
      </c>
      <c r="D151" s="34">
        <f t="shared" si="3"/>
        <v>-14.6906514036522</v>
      </c>
      <c r="E151" s="34">
        <f t="shared" si="3"/>
        <v>-52.88073394495414</v>
      </c>
      <c r="F151" s="35">
        <f t="shared" si="3"/>
        <v>-69.9374918609194</v>
      </c>
      <c r="G151" s="38"/>
      <c r="H151" s="38"/>
      <c r="I151" s="38"/>
    </row>
    <row r="152" spans="1:9" s="8" customFormat="1" ht="12.75" customHeight="1" hidden="1" thickBot="1">
      <c r="A152" s="5">
        <v>2021</v>
      </c>
      <c r="B152" s="4" t="s">
        <v>6</v>
      </c>
      <c r="C152" s="34">
        <f t="shared" si="3"/>
        <v>-6.934956320125874</v>
      </c>
      <c r="D152" s="34">
        <f t="shared" si="3"/>
        <v>-11.142681863678927</v>
      </c>
      <c r="E152" s="34">
        <f t="shared" si="3"/>
        <v>-43.73439106801822</v>
      </c>
      <c r="F152" s="35">
        <f t="shared" si="3"/>
        <v>-65.0468195027446</v>
      </c>
      <c r="G152" s="38"/>
      <c r="H152" s="38"/>
      <c r="I152" s="38"/>
    </row>
    <row r="153" spans="2:9" s="8" customFormat="1" ht="15.75" customHeight="1" hidden="1" thickBot="1">
      <c r="B153" s="4" t="s">
        <v>7</v>
      </c>
      <c r="C153" s="34">
        <f aca="true" t="shared" si="4" ref="C153:D163">+((C39/C35)-1)*100</f>
        <v>-3.755710327267281</v>
      </c>
      <c r="D153" s="34">
        <f t="shared" si="4"/>
        <v>1.8205800702464803</v>
      </c>
      <c r="E153" s="34" t="s">
        <v>4</v>
      </c>
      <c r="F153" s="35">
        <f aca="true" t="shared" si="5" ref="F153:F163">+((F39/F35)-1)*100</f>
        <v>302.8410482488367</v>
      </c>
      <c r="G153" s="38"/>
      <c r="H153" s="38"/>
      <c r="I153" s="38"/>
    </row>
    <row r="154" spans="1:9" s="8" customFormat="1" ht="18" customHeight="1" hidden="1">
      <c r="A154" s="5">
        <v>2021</v>
      </c>
      <c r="B154" s="4" t="s">
        <v>8</v>
      </c>
      <c r="C154" s="34">
        <f t="shared" si="4"/>
        <v>8.445183513481403</v>
      </c>
      <c r="D154" s="34">
        <f t="shared" si="4"/>
        <v>12.569213732004435</v>
      </c>
      <c r="E154" s="34">
        <f aca="true" t="shared" si="6" ref="E154:E163">+((E40/E36)-1)*100</f>
        <v>71.6978644872133</v>
      </c>
      <c r="F154" s="34">
        <f t="shared" si="5"/>
        <v>89.69974149930407</v>
      </c>
      <c r="G154" s="38"/>
      <c r="H154" s="38"/>
      <c r="I154" s="38"/>
    </row>
    <row r="155" spans="1:9" s="8" customFormat="1" ht="12" customHeight="1" hidden="1">
      <c r="A155" s="5"/>
      <c r="B155" s="4" t="s">
        <v>9</v>
      </c>
      <c r="C155" s="34">
        <f t="shared" si="4"/>
        <v>16.845925729208155</v>
      </c>
      <c r="D155" s="34">
        <f t="shared" si="4"/>
        <v>21.806886758963408</v>
      </c>
      <c r="E155" s="34">
        <f t="shared" si="6"/>
        <v>126.97300103842166</v>
      </c>
      <c r="F155" s="34">
        <f t="shared" si="5"/>
        <v>211.04613385315142</v>
      </c>
      <c r="G155" s="38"/>
      <c r="H155" s="38"/>
      <c r="I155" s="38"/>
    </row>
    <row r="156" spans="1:9" s="8" customFormat="1" ht="18.75" customHeight="1" hidden="1">
      <c r="A156" s="5">
        <v>2022</v>
      </c>
      <c r="B156" s="4" t="s">
        <v>6</v>
      </c>
      <c r="C156" s="34">
        <f t="shared" si="4"/>
        <v>13.22181688762345</v>
      </c>
      <c r="D156" s="34">
        <f t="shared" si="4"/>
        <v>21.395348837209305</v>
      </c>
      <c r="E156" s="34">
        <f t="shared" si="6"/>
        <v>100.31331592689297</v>
      </c>
      <c r="F156" s="34">
        <f t="shared" si="5"/>
        <v>199.39953810623558</v>
      </c>
      <c r="G156" s="38"/>
      <c r="H156" s="38"/>
      <c r="I156" s="38"/>
    </row>
    <row r="157" spans="1:9" s="8" customFormat="1" ht="12.75" customHeight="1" hidden="1">
      <c r="A157" s="5"/>
      <c r="B157" s="4" t="s">
        <v>7</v>
      </c>
      <c r="C157" s="34">
        <f t="shared" si="4"/>
        <v>14.71812628876008</v>
      </c>
      <c r="D157" s="34">
        <f t="shared" si="4"/>
        <v>23.49290513059983</v>
      </c>
      <c r="E157" s="34">
        <f t="shared" si="6"/>
        <v>69.76998904709748</v>
      </c>
      <c r="F157" s="34">
        <f t="shared" si="5"/>
        <v>136.05301556420227</v>
      </c>
      <c r="G157" s="38"/>
      <c r="H157" s="38"/>
      <c r="I157" s="38"/>
    </row>
    <row r="158" spans="2:9" s="8" customFormat="1" ht="16.5" customHeight="1" hidden="1">
      <c r="B158" s="4" t="s">
        <v>8</v>
      </c>
      <c r="C158" s="34">
        <f t="shared" si="4"/>
        <v>11.631982475355972</v>
      </c>
      <c r="D158" s="34">
        <f t="shared" si="4"/>
        <v>14.338416133792432</v>
      </c>
      <c r="E158" s="34">
        <f t="shared" si="6"/>
        <v>15.761996161228398</v>
      </c>
      <c r="F158" s="34">
        <f t="shared" si="5"/>
        <v>41.78721174004192</v>
      </c>
      <c r="G158" s="38"/>
      <c r="H158" s="38"/>
      <c r="I158" s="38"/>
    </row>
    <row r="159" spans="1:9" s="8" customFormat="1" ht="20.25" customHeight="1">
      <c r="A159" s="5">
        <v>2022</v>
      </c>
      <c r="B159" s="4" t="s">
        <v>9</v>
      </c>
      <c r="C159" s="34">
        <f t="shared" si="4"/>
        <v>3.966059320428794</v>
      </c>
      <c r="D159" s="34">
        <f t="shared" si="4"/>
        <v>9.486200565383385</v>
      </c>
      <c r="E159" s="34">
        <f t="shared" si="6"/>
        <v>0.48038430744594685</v>
      </c>
      <c r="F159" s="34">
        <f t="shared" si="5"/>
        <v>23.654341619664354</v>
      </c>
      <c r="G159" s="38"/>
      <c r="H159" s="38"/>
      <c r="I159" s="38"/>
    </row>
    <row r="160" spans="1:9" s="8" customFormat="1" ht="15.75" customHeight="1">
      <c r="A160" s="5">
        <v>2023</v>
      </c>
      <c r="B160" s="4" t="s">
        <v>6</v>
      </c>
      <c r="C160" s="34">
        <f t="shared" si="4"/>
        <v>5.1316306483300655</v>
      </c>
      <c r="D160" s="34">
        <f t="shared" si="4"/>
        <v>10.781848659003845</v>
      </c>
      <c r="E160" s="34">
        <f t="shared" si="6"/>
        <v>12.604275286757026</v>
      </c>
      <c r="F160" s="34">
        <f t="shared" si="5"/>
        <v>34.611231101511876</v>
      </c>
      <c r="G160" s="38"/>
      <c r="H160" s="38"/>
      <c r="I160" s="38"/>
    </row>
    <row r="161" spans="1:9" s="8" customFormat="1" ht="15.75" customHeight="1">
      <c r="A161" s="5"/>
      <c r="B161" s="4" t="s">
        <v>7</v>
      </c>
      <c r="C161" s="34">
        <f t="shared" si="4"/>
        <v>5.046462728074341</v>
      </c>
      <c r="D161" s="34">
        <f t="shared" si="4"/>
        <v>8.894635407772444</v>
      </c>
      <c r="E161" s="34">
        <f t="shared" si="6"/>
        <v>3.6589861751152197</v>
      </c>
      <c r="F161" s="34">
        <f t="shared" si="5"/>
        <v>12.934631432545206</v>
      </c>
      <c r="G161" s="38"/>
      <c r="H161" s="38"/>
      <c r="I161" s="38"/>
    </row>
    <row r="162" spans="1:9" s="8" customFormat="1" ht="15.75" customHeight="1">
      <c r="A162" s="5"/>
      <c r="B162" s="4" t="s">
        <v>8</v>
      </c>
      <c r="C162" s="34">
        <f t="shared" si="4"/>
        <v>6.384092098377803</v>
      </c>
      <c r="D162" s="34">
        <f t="shared" si="4"/>
        <v>6.866470686647053</v>
      </c>
      <c r="E162" s="34">
        <f t="shared" si="6"/>
        <v>6.532696644117264</v>
      </c>
      <c r="F162" s="34">
        <f t="shared" si="5"/>
        <v>8.535097771042043</v>
      </c>
      <c r="G162" s="38"/>
      <c r="H162" s="38"/>
      <c r="I162" s="38"/>
    </row>
    <row r="163" spans="1:9" s="8" customFormat="1" ht="15.75" customHeight="1" thickBot="1">
      <c r="A163" s="5"/>
      <c r="B163" s="4" t="s">
        <v>9</v>
      </c>
      <c r="C163" s="34">
        <f>+((C49/C45)-1)*100</f>
        <v>5.895212417109952</v>
      </c>
      <c r="D163" s="34">
        <f t="shared" si="4"/>
        <v>8.925149063032345</v>
      </c>
      <c r="E163" s="34">
        <f t="shared" si="6"/>
        <v>12.931132612407525</v>
      </c>
      <c r="F163" s="34">
        <f t="shared" si="5"/>
        <v>15.553553328077484</v>
      </c>
      <c r="G163" s="38"/>
      <c r="H163" s="38"/>
      <c r="I163" s="38"/>
    </row>
    <row r="164" spans="1:9" s="8" customFormat="1" ht="24.75" customHeight="1" hidden="1">
      <c r="A164" s="5">
        <v>2019</v>
      </c>
      <c r="B164" s="4" t="s">
        <v>10</v>
      </c>
      <c r="C164" s="34">
        <f aca="true" t="shared" si="7" ref="C164:F174">((C62/C50)-1)*100</f>
        <v>1.2325493648597474</v>
      </c>
      <c r="D164" s="34">
        <f t="shared" si="7"/>
        <v>1.2486792815291414</v>
      </c>
      <c r="E164" s="34">
        <f t="shared" si="7"/>
        <v>-4.282982791586987</v>
      </c>
      <c r="F164" s="34">
        <f t="shared" si="7"/>
        <v>1.6193381835249987</v>
      </c>
      <c r="G164" s="38"/>
      <c r="H164" s="38"/>
      <c r="I164" s="38"/>
    </row>
    <row r="165" spans="1:9" s="8" customFormat="1" ht="12.75" customHeight="1" hidden="1" thickBot="1">
      <c r="A165" s="5"/>
      <c r="B165" s="4" t="s">
        <v>11</v>
      </c>
      <c r="C165" s="34">
        <f t="shared" si="7"/>
        <v>1.2774162448782933</v>
      </c>
      <c r="D165" s="34">
        <f t="shared" si="7"/>
        <v>0.8911084998041385</v>
      </c>
      <c r="E165" s="34">
        <f t="shared" si="7"/>
        <v>2.5719120135363704</v>
      </c>
      <c r="F165" s="68">
        <f t="shared" si="7"/>
        <v>0.5077173030056947</v>
      </c>
      <c r="G165" s="38"/>
      <c r="H165" s="38"/>
      <c r="I165" s="38"/>
    </row>
    <row r="166" spans="1:9" s="8" customFormat="1" ht="12.75" customHeight="1" hidden="1" thickBot="1">
      <c r="A166" s="5"/>
      <c r="B166" s="4" t="s">
        <v>12</v>
      </c>
      <c r="C166" s="34">
        <f t="shared" si="7"/>
        <v>-0.9730898606439053</v>
      </c>
      <c r="D166" s="34">
        <f t="shared" si="7"/>
        <v>-0.724147919281648</v>
      </c>
      <c r="E166" s="34">
        <f t="shared" si="7"/>
        <v>-7.777115613825991</v>
      </c>
      <c r="F166" s="35">
        <f t="shared" si="7"/>
        <v>1.144348524392691</v>
      </c>
      <c r="G166" s="38"/>
      <c r="H166" s="38"/>
      <c r="I166" s="38"/>
    </row>
    <row r="167" spans="1:9" s="8" customFormat="1" ht="12.75" customHeight="1" hidden="1" thickBot="1">
      <c r="A167" s="5"/>
      <c r="B167" s="4" t="s">
        <v>13</v>
      </c>
      <c r="C167" s="34">
        <f t="shared" si="7"/>
        <v>4.98879584856704</v>
      </c>
      <c r="D167" s="34">
        <f t="shared" si="7"/>
        <v>3.7732289406659847</v>
      </c>
      <c r="E167" s="34">
        <f t="shared" si="7"/>
        <v>-2.0788085634501963</v>
      </c>
      <c r="F167" s="35">
        <f t="shared" si="7"/>
        <v>4.875195007800315</v>
      </c>
      <c r="G167" s="38"/>
      <c r="H167" s="38"/>
      <c r="I167" s="38"/>
    </row>
    <row r="168" spans="1:9" s="8" customFormat="1" ht="12.75" customHeight="1" hidden="1" thickBot="1">
      <c r="A168" s="5"/>
      <c r="B168" s="4" t="s">
        <v>14</v>
      </c>
      <c r="C168" s="34">
        <f t="shared" si="7"/>
        <v>0.27592550011497075</v>
      </c>
      <c r="D168" s="34">
        <f t="shared" si="7"/>
        <v>2.726440988106127</v>
      </c>
      <c r="E168" s="34">
        <f t="shared" si="7"/>
        <v>8.480681074001328</v>
      </c>
      <c r="F168" s="35">
        <f t="shared" si="7"/>
        <v>3.5216572504708</v>
      </c>
      <c r="G168" s="38"/>
      <c r="H168" s="38"/>
      <c r="I168" s="38"/>
    </row>
    <row r="169" spans="1:9" s="8" customFormat="1" ht="12.75" customHeight="1" hidden="1" thickBot="1">
      <c r="A169" s="5"/>
      <c r="B169" s="4" t="s">
        <v>15</v>
      </c>
      <c r="C169" s="34">
        <f t="shared" si="7"/>
        <v>1.1529055549085676</v>
      </c>
      <c r="D169" s="34">
        <f t="shared" si="7"/>
        <v>3.57020547945206</v>
      </c>
      <c r="E169" s="34">
        <f t="shared" si="7"/>
        <v>6.670435274166198</v>
      </c>
      <c r="F169" s="35">
        <f t="shared" si="7"/>
        <v>6.957342987564941</v>
      </c>
      <c r="G169" s="38"/>
      <c r="H169" s="38"/>
      <c r="I169" s="38"/>
    </row>
    <row r="170" spans="1:9" s="8" customFormat="1" ht="12.75" customHeight="1" hidden="1" thickBot="1">
      <c r="A170" s="5"/>
      <c r="B170" s="4" t="s">
        <v>16</v>
      </c>
      <c r="C170" s="34">
        <f t="shared" si="7"/>
        <v>-0.9306448038998494</v>
      </c>
      <c r="D170" s="34">
        <f t="shared" si="7"/>
        <v>1.4246438390402405</v>
      </c>
      <c r="E170" s="34">
        <f t="shared" si="7"/>
        <v>-0.246812011517894</v>
      </c>
      <c r="F170" s="35">
        <f t="shared" si="7"/>
        <v>2.5993068515062667</v>
      </c>
      <c r="G170" s="38"/>
      <c r="H170" s="38"/>
      <c r="I170" s="38"/>
    </row>
    <row r="171" spans="1:9" s="8" customFormat="1" ht="12.75" customHeight="1" hidden="1" thickBot="1">
      <c r="A171" s="5"/>
      <c r="B171" s="4" t="s">
        <v>17</v>
      </c>
      <c r="C171" s="34">
        <f t="shared" si="7"/>
        <v>2.579798863139482</v>
      </c>
      <c r="D171" s="34">
        <f t="shared" si="7"/>
        <v>2.164179104477615</v>
      </c>
      <c r="E171" s="34">
        <f t="shared" si="7"/>
        <v>5.375160521005329</v>
      </c>
      <c r="F171" s="35">
        <f t="shared" si="7"/>
        <v>3.465936160076244</v>
      </c>
      <c r="G171" s="38"/>
      <c r="H171" s="38"/>
      <c r="I171" s="38"/>
    </row>
    <row r="172" spans="1:9" s="8" customFormat="1" ht="12.75" customHeight="1" hidden="1" thickBot="1">
      <c r="A172" s="5"/>
      <c r="B172" s="4" t="s">
        <v>18</v>
      </c>
      <c r="C172" s="34">
        <f t="shared" si="7"/>
        <v>-0.3142889213155198</v>
      </c>
      <c r="D172" s="34">
        <f t="shared" si="7"/>
        <v>3.6803271401902427</v>
      </c>
      <c r="E172" s="34">
        <f t="shared" si="7"/>
        <v>-0.8178975222516316</v>
      </c>
      <c r="F172" s="35">
        <f t="shared" si="7"/>
        <v>4.6966161026837705</v>
      </c>
      <c r="G172" s="38"/>
      <c r="H172" s="38"/>
      <c r="I172" s="38"/>
    </row>
    <row r="173" spans="1:9" s="8" customFormat="1" ht="12.75" customHeight="1" hidden="1" thickBot="1">
      <c r="A173" s="5"/>
      <c r="B173" s="4" t="s">
        <v>19</v>
      </c>
      <c r="C173" s="34">
        <f t="shared" si="7"/>
        <v>-0.048923679060675074</v>
      </c>
      <c r="D173" s="34">
        <f t="shared" si="7"/>
        <v>1.554545454545453</v>
      </c>
      <c r="E173" s="34">
        <f t="shared" si="7"/>
        <v>-7.8587336939230035</v>
      </c>
      <c r="F173" s="35">
        <f t="shared" si="7"/>
        <v>0.3532944709415453</v>
      </c>
      <c r="G173" s="38"/>
      <c r="H173" s="38"/>
      <c r="I173" s="38"/>
    </row>
    <row r="174" spans="1:9" s="8" customFormat="1" ht="12.75" customHeight="1" hidden="1" thickBot="1">
      <c r="A174" s="5"/>
      <c r="B174" s="4" t="s">
        <v>20</v>
      </c>
      <c r="C174" s="34">
        <f t="shared" si="7"/>
        <v>0.24613220815752346</v>
      </c>
      <c r="D174" s="34">
        <f t="shared" si="7"/>
        <v>1.464688870230435</v>
      </c>
      <c r="E174" s="34">
        <f t="shared" si="7"/>
        <v>-4.258150365934787</v>
      </c>
      <c r="F174" s="35">
        <f t="shared" si="7"/>
        <v>0.6614552014431618</v>
      </c>
      <c r="G174" s="38"/>
      <c r="H174" s="38"/>
      <c r="I174" s="38"/>
    </row>
    <row r="175" spans="1:9" s="2" customFormat="1" ht="12.75" customHeight="1" hidden="1" thickBot="1">
      <c r="A175" s="6"/>
      <c r="B175" s="4" t="s">
        <v>21</v>
      </c>
      <c r="C175" s="34">
        <f aca="true" t="shared" si="8" ref="C175:E179">((C73/C61)-1)*100</f>
        <v>0.7150392685499884</v>
      </c>
      <c r="D175" s="34">
        <f t="shared" si="8"/>
        <v>2.6374859708192977</v>
      </c>
      <c r="E175" s="34">
        <f t="shared" si="8"/>
        <v>-1.4772260976610552</v>
      </c>
      <c r="F175" s="35" t="s">
        <v>22</v>
      </c>
      <c r="G175" s="38"/>
      <c r="H175" s="38"/>
      <c r="I175" s="16"/>
    </row>
    <row r="176" spans="1:9" s="2" customFormat="1" ht="12.75" customHeight="1" hidden="1" thickBot="1">
      <c r="A176" s="6">
        <v>2020</v>
      </c>
      <c r="B176" s="4" t="s">
        <v>10</v>
      </c>
      <c r="C176" s="34">
        <f t="shared" si="8"/>
        <v>-1.2920859734128376</v>
      </c>
      <c r="D176" s="34">
        <f t="shared" si="8"/>
        <v>0.9961104259557985</v>
      </c>
      <c r="E176" s="34">
        <f t="shared" si="8"/>
        <v>-8.31002796644028</v>
      </c>
      <c r="F176" s="35">
        <f>((F74/F62)-1)*100</f>
        <v>3.002309468822184</v>
      </c>
      <c r="G176" s="38"/>
      <c r="H176" s="38"/>
      <c r="I176" s="16"/>
    </row>
    <row r="177" spans="1:9" s="2" customFormat="1" ht="12.75" customHeight="1" hidden="1" thickBot="1">
      <c r="A177" s="6"/>
      <c r="B177" s="4" t="s">
        <v>11</v>
      </c>
      <c r="C177" s="34">
        <f t="shared" si="8"/>
        <v>-0.4521656354117165</v>
      </c>
      <c r="D177" s="34">
        <f t="shared" si="8"/>
        <v>0.883237891876143</v>
      </c>
      <c r="E177" s="34">
        <f t="shared" si="8"/>
        <v>-8.90795117123061</v>
      </c>
      <c r="F177" s="35">
        <f>((F75/F63)-1)*100</f>
        <v>-0.24247322691454132</v>
      </c>
      <c r="G177" s="38"/>
      <c r="H177" s="38"/>
      <c r="I177" s="16"/>
    </row>
    <row r="178" spans="2:9" s="2" customFormat="1" ht="12.75" customHeight="1" hidden="1" thickBot="1">
      <c r="B178" s="4" t="s">
        <v>12</v>
      </c>
      <c r="C178" s="34">
        <f t="shared" si="8"/>
        <v>-4.86473371345385</v>
      </c>
      <c r="D178" s="34">
        <f t="shared" si="8"/>
        <v>-3.4137327368216175</v>
      </c>
      <c r="E178" s="34">
        <f t="shared" si="8"/>
        <v>-43.42487883683359</v>
      </c>
      <c r="F178" s="35">
        <f>((F76/F64)-1)*100</f>
        <v>-40.63120285827709</v>
      </c>
      <c r="G178" s="38"/>
      <c r="H178" s="38"/>
      <c r="I178" s="16"/>
    </row>
    <row r="179" spans="1:9" s="2" customFormat="1" ht="12.75" customHeight="1" hidden="1" thickBot="1">
      <c r="A179" s="6"/>
      <c r="B179" s="4" t="s">
        <v>13</v>
      </c>
      <c r="C179" s="34">
        <f t="shared" si="8"/>
        <v>0</v>
      </c>
      <c r="D179" s="34">
        <f t="shared" si="8"/>
        <v>0</v>
      </c>
      <c r="E179" s="34">
        <f t="shared" si="8"/>
        <v>-100</v>
      </c>
      <c r="F179" s="35">
        <f>((F77/F65)-1)*100</f>
        <v>-100</v>
      </c>
      <c r="G179" s="38"/>
      <c r="H179" s="38"/>
      <c r="I179" s="16"/>
    </row>
    <row r="180" spans="1:9" s="2" customFormat="1" ht="12.75" customHeight="1" hidden="1" thickBot="1">
      <c r="A180" s="6"/>
      <c r="B180" s="4" t="s">
        <v>14</v>
      </c>
      <c r="C180" s="34" t="s">
        <v>5</v>
      </c>
      <c r="D180" s="34" t="s">
        <v>5</v>
      </c>
      <c r="E180" s="34" t="s">
        <v>5</v>
      </c>
      <c r="F180" s="35" t="s">
        <v>5</v>
      </c>
      <c r="G180" s="38"/>
      <c r="H180" s="38"/>
      <c r="I180" s="16"/>
    </row>
    <row r="181" spans="2:9" s="2" customFormat="1" ht="12.75" customHeight="1" hidden="1" thickBot="1">
      <c r="B181" s="4" t="s">
        <v>15</v>
      </c>
      <c r="C181" s="34" t="s">
        <v>5</v>
      </c>
      <c r="D181" s="34">
        <f aca="true" t="shared" si="9" ref="D181:D191">((D79/D67)-1)*100</f>
        <v>-11.283789369265108</v>
      </c>
      <c r="E181" s="34" t="s">
        <v>5</v>
      </c>
      <c r="F181" s="35">
        <f aca="true" t="shared" si="10" ref="F181:F190">((F79/F67)-1)*100</f>
        <v>-79.97056659308315</v>
      </c>
      <c r="G181" s="38"/>
      <c r="H181" s="38"/>
      <c r="I181" s="16"/>
    </row>
    <row r="182" spans="1:9" s="2" customFormat="1" ht="12.75" customHeight="1" hidden="1" thickBot="1">
      <c r="A182" s="6"/>
      <c r="B182" s="4" t="s">
        <v>16</v>
      </c>
      <c r="C182" s="34">
        <f aca="true" t="shared" si="11" ref="C182:C191">((C80/C68)-1)*100</f>
        <v>-7.269067322746592</v>
      </c>
      <c r="D182" s="34">
        <f t="shared" si="9"/>
        <v>-7.598160013142763</v>
      </c>
      <c r="E182" s="34">
        <f aca="true" t="shared" si="12" ref="E182:E190">((E80/E68)-1)*100</f>
        <v>-51.525773195876276</v>
      </c>
      <c r="F182" s="35">
        <f t="shared" si="10"/>
        <v>-55.80096141353774</v>
      </c>
      <c r="G182" s="38"/>
      <c r="H182" s="38"/>
      <c r="I182" s="16"/>
    </row>
    <row r="183" spans="1:9" s="2" customFormat="1" ht="12.75" customHeight="1" hidden="1" thickBot="1">
      <c r="A183" s="6"/>
      <c r="B183" s="4" t="s">
        <v>17</v>
      </c>
      <c r="C183" s="34">
        <f t="shared" si="11"/>
        <v>-5.008525149190113</v>
      </c>
      <c r="D183" s="34">
        <f t="shared" si="9"/>
        <v>-9.06582257933608</v>
      </c>
      <c r="E183" s="34">
        <f t="shared" si="12"/>
        <v>-38.736072423398326</v>
      </c>
      <c r="F183" s="35">
        <f t="shared" si="10"/>
        <v>-49.22297686197767</v>
      </c>
      <c r="G183" s="38"/>
      <c r="H183" s="38"/>
      <c r="I183" s="16"/>
    </row>
    <row r="184" spans="1:9" s="2" customFormat="1" ht="12.75" customHeight="1" hidden="1" thickBot="1">
      <c r="A184" s="6"/>
      <c r="B184" s="4" t="s">
        <v>18</v>
      </c>
      <c r="C184" s="34">
        <f t="shared" si="11"/>
        <v>-9.345794392523366</v>
      </c>
      <c r="D184" s="34">
        <f t="shared" si="9"/>
        <v>-13.787190259795935</v>
      </c>
      <c r="E184" s="34">
        <f t="shared" si="12"/>
        <v>-58.37982051903954</v>
      </c>
      <c r="F184" s="35">
        <f t="shared" si="10"/>
        <v>-68.72387851769295</v>
      </c>
      <c r="G184" s="38"/>
      <c r="H184" s="38"/>
      <c r="I184" s="16"/>
    </row>
    <row r="185" spans="1:9" s="2" customFormat="1" ht="12.75" customHeight="1" hidden="1" thickBot="1">
      <c r="A185" s="5"/>
      <c r="B185" s="4" t="s">
        <v>19</v>
      </c>
      <c r="C185" s="34">
        <f t="shared" si="11"/>
        <v>-6.779246206558975</v>
      </c>
      <c r="D185" s="34">
        <f t="shared" si="9"/>
        <v>-14.985229612389217</v>
      </c>
      <c r="E185" s="34">
        <f t="shared" si="12"/>
        <v>-47.928176795580114</v>
      </c>
      <c r="F185" s="35">
        <f t="shared" si="10"/>
        <v>-71.16704805491992</v>
      </c>
      <c r="G185" s="38"/>
      <c r="H185" s="38"/>
      <c r="I185" s="16"/>
    </row>
    <row r="186" spans="1:9" s="2" customFormat="1" ht="12.75" customHeight="1" hidden="1" thickBot="1">
      <c r="A186" s="5"/>
      <c r="B186" s="4" t="s">
        <v>20</v>
      </c>
      <c r="C186" s="34">
        <f t="shared" si="11"/>
        <v>-13.597568104758562</v>
      </c>
      <c r="D186" s="34">
        <f t="shared" si="9"/>
        <v>-17.175432144170657</v>
      </c>
      <c r="E186" s="34">
        <f t="shared" si="12"/>
        <v>-60.632383599722026</v>
      </c>
      <c r="F186" s="35">
        <f t="shared" si="10"/>
        <v>-72.72003185981681</v>
      </c>
      <c r="G186" s="38"/>
      <c r="H186" s="38"/>
      <c r="I186" s="16"/>
    </row>
    <row r="187" spans="2:6" ht="12.75" customHeight="1" hidden="1" thickBot="1">
      <c r="B187" s="4" t="s">
        <v>21</v>
      </c>
      <c r="C187" s="34">
        <f t="shared" si="11"/>
        <v>-11.720204841713233</v>
      </c>
      <c r="D187" s="34">
        <f t="shared" si="9"/>
        <v>-11.928193912884987</v>
      </c>
      <c r="E187" s="34">
        <f t="shared" si="12"/>
        <v>-49.56268221574345</v>
      </c>
      <c r="F187" s="35">
        <f t="shared" si="10"/>
        <v>-65.43501611170784</v>
      </c>
    </row>
    <row r="188" spans="1:6" ht="12.75" customHeight="1" hidden="1" thickBot="1">
      <c r="A188" s="5">
        <v>2021</v>
      </c>
      <c r="B188" s="4" t="s">
        <v>10</v>
      </c>
      <c r="C188" s="34">
        <f t="shared" si="11"/>
        <v>-7.728130899937069</v>
      </c>
      <c r="D188" s="34">
        <f t="shared" si="9"/>
        <v>-10.529776441856086</v>
      </c>
      <c r="E188" s="34">
        <f t="shared" si="12"/>
        <v>-55.68627450980392</v>
      </c>
      <c r="F188" s="35">
        <f t="shared" si="10"/>
        <v>-72.51121076233184</v>
      </c>
    </row>
    <row r="189" spans="1:6" ht="12.75" customHeight="1" hidden="1" thickBot="1">
      <c r="A189" s="5"/>
      <c r="B189" s="4" t="s">
        <v>11</v>
      </c>
      <c r="C189" s="34">
        <f t="shared" si="11"/>
        <v>-6.885010757829302</v>
      </c>
      <c r="D189" s="34">
        <f t="shared" si="9"/>
        <v>-14.950933230710017</v>
      </c>
      <c r="E189" s="34">
        <f t="shared" si="12"/>
        <v>-52.734516479536396</v>
      </c>
      <c r="F189" s="35">
        <f t="shared" si="10"/>
        <v>-72.06805752481264</v>
      </c>
    </row>
    <row r="190" spans="2:6" ht="3.75" customHeight="1" hidden="1" thickBot="1">
      <c r="B190" s="4" t="s">
        <v>12</v>
      </c>
      <c r="C190" s="34">
        <f t="shared" si="11"/>
        <v>-6.18464677378221</v>
      </c>
      <c r="D190" s="34">
        <f t="shared" si="9"/>
        <v>-7.813916020541745</v>
      </c>
      <c r="E190" s="34">
        <f t="shared" si="12"/>
        <v>-13.877784123358083</v>
      </c>
      <c r="F190" s="35">
        <f t="shared" si="10"/>
        <v>-42.326980942828484</v>
      </c>
    </row>
    <row r="191" spans="2:6" ht="12.75" customHeight="1" hidden="1" thickBot="1">
      <c r="B191" s="4" t="s">
        <v>13</v>
      </c>
      <c r="C191" s="34">
        <f t="shared" si="11"/>
        <v>3.7070321276117646</v>
      </c>
      <c r="D191" s="34">
        <f t="shared" si="9"/>
        <v>-19.952731569857285</v>
      </c>
      <c r="E191" s="34" t="s">
        <v>26</v>
      </c>
      <c r="F191" s="35" t="s">
        <v>5</v>
      </c>
    </row>
    <row r="192" spans="2:6" ht="12.75" customHeight="1" hidden="1" thickBot="1">
      <c r="B192" s="4" t="s">
        <v>14</v>
      </c>
      <c r="C192" s="34" t="s">
        <v>24</v>
      </c>
      <c r="D192" s="48" t="s">
        <v>25</v>
      </c>
      <c r="E192" s="34" t="s">
        <v>26</v>
      </c>
      <c r="F192" s="35" t="s">
        <v>5</v>
      </c>
    </row>
    <row r="193" spans="1:6" ht="12.75" customHeight="1" hidden="1" thickBot="1">
      <c r="A193" s="5"/>
      <c r="B193" s="4" t="s">
        <v>15</v>
      </c>
      <c r="C193" s="34" t="s">
        <v>24</v>
      </c>
      <c r="D193" s="34">
        <f aca="true" t="shared" si="13" ref="D193:D225">((D91/D79)-1)*100</f>
        <v>8.75885203130824</v>
      </c>
      <c r="E193" s="34" t="s">
        <v>26</v>
      </c>
      <c r="F193" s="36">
        <f aca="true" t="shared" si="14" ref="F193:F225">((F91/F79)-1)*100</f>
        <v>169.14033798677445</v>
      </c>
    </row>
    <row r="194" spans="2:6" ht="12.75" customHeight="1" hidden="1" thickBot="1">
      <c r="B194" s="4" t="s">
        <v>16</v>
      </c>
      <c r="C194" s="34">
        <f aca="true" t="shared" si="15" ref="C194:C225">((C92/C80)-1)*100</f>
        <v>5.885190545103702</v>
      </c>
      <c r="D194" s="34">
        <f t="shared" si="13"/>
        <v>8.525202240199125</v>
      </c>
      <c r="E194" s="34">
        <f aca="true" t="shared" si="16" ref="E194:E225">((E92/E80)-1)*100</f>
        <v>76.22288387920034</v>
      </c>
      <c r="F194" s="36">
        <f t="shared" si="14"/>
        <v>68.72427983539093</v>
      </c>
    </row>
    <row r="195" spans="2:6" ht="12.75" customHeight="1" hidden="1" thickBot="1">
      <c r="B195" s="4" t="s">
        <v>17</v>
      </c>
      <c r="C195" s="34">
        <f t="shared" si="15"/>
        <v>9.266322638546121</v>
      </c>
      <c r="D195" s="34">
        <f t="shared" si="13"/>
        <v>13.47732952516958</v>
      </c>
      <c r="E195" s="34">
        <f t="shared" si="16"/>
        <v>53.45268542199491</v>
      </c>
      <c r="F195" s="36">
        <f t="shared" si="14"/>
        <v>75.92382679664473</v>
      </c>
    </row>
    <row r="196" spans="1:6" ht="12.75" customHeight="1" hidden="1" thickBot="1">
      <c r="A196" s="11"/>
      <c r="B196" s="4" t="s">
        <v>18</v>
      </c>
      <c r="C196" s="34">
        <f t="shared" si="15"/>
        <v>10.172649360327913</v>
      </c>
      <c r="D196" s="34">
        <f t="shared" si="13"/>
        <v>16.081551466931888</v>
      </c>
      <c r="E196" s="34">
        <f t="shared" si="16"/>
        <v>102.91375291375293</v>
      </c>
      <c r="F196" s="36">
        <f t="shared" si="14"/>
        <v>148.5523385300668</v>
      </c>
    </row>
    <row r="197" spans="1:6" ht="12.75" customHeight="1" hidden="1" thickBot="1">
      <c r="A197" s="11"/>
      <c r="B197" s="4" t="s">
        <v>19</v>
      </c>
      <c r="C197" s="34">
        <f t="shared" si="15"/>
        <v>13.691257547912826</v>
      </c>
      <c r="D197" s="34">
        <f t="shared" si="13"/>
        <v>20.469621985890285</v>
      </c>
      <c r="E197" s="34">
        <f t="shared" si="16"/>
        <v>116.64456233421751</v>
      </c>
      <c r="F197" s="36">
        <f t="shared" si="14"/>
        <v>227.1672771672772</v>
      </c>
    </row>
    <row r="198" spans="2:6" ht="12.75" customHeight="1" hidden="1" thickBot="1">
      <c r="B198" s="4" t="s">
        <v>20</v>
      </c>
      <c r="C198" s="34">
        <f t="shared" si="15"/>
        <v>20.365358592692818</v>
      </c>
      <c r="D198" s="34">
        <f t="shared" si="13"/>
        <v>24.42273534635879</v>
      </c>
      <c r="E198" s="34">
        <f t="shared" si="16"/>
        <v>164.16593115622243</v>
      </c>
      <c r="F198" s="36">
        <f t="shared" si="14"/>
        <v>251.67883211678833</v>
      </c>
    </row>
    <row r="199" spans="1:6" ht="12.75" customHeight="1" hidden="1" thickBot="1">
      <c r="A199" s="11"/>
      <c r="B199" s="4" t="s">
        <v>21</v>
      </c>
      <c r="C199" s="34">
        <f t="shared" si="15"/>
        <v>16.58536585365855</v>
      </c>
      <c r="D199" s="34">
        <f t="shared" si="13"/>
        <v>20.682876357992754</v>
      </c>
      <c r="E199" s="34">
        <f t="shared" si="16"/>
        <v>105.03715937241948</v>
      </c>
      <c r="F199" s="36">
        <f t="shared" si="14"/>
        <v>160.0372902423866</v>
      </c>
    </row>
    <row r="200" spans="1:6" ht="12" customHeight="1" hidden="1" thickBot="1">
      <c r="A200" s="6">
        <v>2022</v>
      </c>
      <c r="B200" s="4" t="s">
        <v>10</v>
      </c>
      <c r="C200" s="34">
        <f t="shared" si="15"/>
        <v>10.366934933842575</v>
      </c>
      <c r="D200" s="34">
        <f t="shared" si="13"/>
        <v>17.679790026246735</v>
      </c>
      <c r="E200" s="34">
        <f t="shared" si="16"/>
        <v>87.70894788593904</v>
      </c>
      <c r="F200" s="36">
        <f t="shared" si="14"/>
        <v>174.87765089722677</v>
      </c>
    </row>
    <row r="201" spans="2:6" ht="12" customHeight="1" hidden="1" thickBot="1">
      <c r="B201" s="4" t="s">
        <v>11</v>
      </c>
      <c r="C201" s="34">
        <f t="shared" si="15"/>
        <v>13.799743260590503</v>
      </c>
      <c r="D201" s="34">
        <f t="shared" si="13"/>
        <v>24.061085972850684</v>
      </c>
      <c r="E201" s="34">
        <f t="shared" si="16"/>
        <v>125.44061302681993</v>
      </c>
      <c r="F201" s="36">
        <f t="shared" si="14"/>
        <v>231.47208121827413</v>
      </c>
    </row>
    <row r="202" spans="2:6" ht="13.5" customHeight="1" hidden="1" thickBot="1">
      <c r="B202" s="4" t="s">
        <v>12</v>
      </c>
      <c r="C202" s="34">
        <f t="shared" si="15"/>
        <v>15.454669022699473</v>
      </c>
      <c r="D202" s="34">
        <f t="shared" si="13"/>
        <v>22.68705625341343</v>
      </c>
      <c r="E202" s="34">
        <f t="shared" si="16"/>
        <v>87.0689655172414</v>
      </c>
      <c r="F202" s="35">
        <f t="shared" si="14"/>
        <v>191.18840579710144</v>
      </c>
    </row>
    <row r="203" spans="1:6" ht="14.25" customHeight="1" hidden="1" thickBot="1">
      <c r="A203" s="11"/>
      <c r="B203" s="4" t="s">
        <v>13</v>
      </c>
      <c r="C203" s="34">
        <f t="shared" si="15"/>
        <v>18.728336221837093</v>
      </c>
      <c r="D203" s="34">
        <f t="shared" si="13"/>
        <v>29.275493981376343</v>
      </c>
      <c r="E203" s="34">
        <f t="shared" si="16"/>
        <v>101.30016958733745</v>
      </c>
      <c r="F203" s="36">
        <f t="shared" si="14"/>
        <v>208.93506493506493</v>
      </c>
    </row>
    <row r="204" spans="1:6" ht="12.75" customHeight="1" hidden="1" thickBot="1">
      <c r="A204" s="11"/>
      <c r="B204" s="4" t="s">
        <v>14</v>
      </c>
      <c r="C204" s="34">
        <f t="shared" si="15"/>
        <v>12.191763675053192</v>
      </c>
      <c r="D204" s="34">
        <f t="shared" si="13"/>
        <v>22.154935116004705</v>
      </c>
      <c r="E204" s="34">
        <f t="shared" si="16"/>
        <v>68.99742930591259</v>
      </c>
      <c r="F204" s="36">
        <f t="shared" si="14"/>
        <v>129.43854324734448</v>
      </c>
    </row>
    <row r="205" spans="2:6" ht="13.5" customHeight="1" hidden="1" thickBot="1">
      <c r="B205" s="4" t="s">
        <v>15</v>
      </c>
      <c r="C205" s="34">
        <f t="shared" si="15"/>
        <v>12.732846026880473</v>
      </c>
      <c r="D205" s="34">
        <f t="shared" si="13"/>
        <v>20.587731322823856</v>
      </c>
      <c r="E205" s="34">
        <f t="shared" si="16"/>
        <v>49.49570414643259</v>
      </c>
      <c r="F205" s="36">
        <f t="shared" si="14"/>
        <v>102.51160251160249</v>
      </c>
    </row>
    <row r="206" spans="1:6" ht="11.25" customHeight="1" hidden="1" thickBot="1">
      <c r="A206" s="11"/>
      <c r="B206" s="4" t="s">
        <v>16</v>
      </c>
      <c r="C206" s="34">
        <f t="shared" si="15"/>
        <v>15.717539863325737</v>
      </c>
      <c r="D206" s="34">
        <f t="shared" si="13"/>
        <v>16.349934469200523</v>
      </c>
      <c r="E206" s="34">
        <f t="shared" si="16"/>
        <v>22.061308230750676</v>
      </c>
      <c r="F206" s="36">
        <f t="shared" si="14"/>
        <v>56.37630662020907</v>
      </c>
    </row>
    <row r="207" spans="2:6" ht="14.25" customHeight="1" hidden="1" thickBot="1">
      <c r="B207" s="4" t="s">
        <v>17</v>
      </c>
      <c r="C207" s="34">
        <f t="shared" si="15"/>
        <v>10.800821355236145</v>
      </c>
      <c r="D207" s="34">
        <f t="shared" si="13"/>
        <v>13.260972156677674</v>
      </c>
      <c r="E207" s="34">
        <f t="shared" si="16"/>
        <v>12.944444444444446</v>
      </c>
      <c r="F207" s="36">
        <f t="shared" si="14"/>
        <v>30.541237113402065</v>
      </c>
    </row>
    <row r="208" spans="2:6" ht="11.25" customHeight="1" hidden="1" thickBot="1">
      <c r="B208" s="4" t="s">
        <v>18</v>
      </c>
      <c r="C208" s="34">
        <f t="shared" si="15"/>
        <v>8.500563697857944</v>
      </c>
      <c r="D208" s="34">
        <f t="shared" si="13"/>
        <v>13.40815627141878</v>
      </c>
      <c r="E208" s="34">
        <f t="shared" si="16"/>
        <v>12.636415852958072</v>
      </c>
      <c r="F208" s="36">
        <f t="shared" si="14"/>
        <v>42.41935483870969</v>
      </c>
    </row>
    <row r="209" spans="2:6" ht="15" customHeight="1" hidden="1" thickBot="1">
      <c r="B209" s="4" t="s">
        <v>19</v>
      </c>
      <c r="C209" s="34">
        <f t="shared" si="15"/>
        <v>5.43817111188083</v>
      </c>
      <c r="D209" s="34">
        <f t="shared" si="13"/>
        <v>11.694781924656938</v>
      </c>
      <c r="E209" s="34">
        <f t="shared" si="16"/>
        <v>1.2855831037649201</v>
      </c>
      <c r="F209" s="36">
        <f t="shared" si="14"/>
        <v>23.474528830005603</v>
      </c>
    </row>
    <row r="210" spans="2:6" ht="11.25" customHeight="1" hidden="1" thickBot="1">
      <c r="B210" s="4" t="s">
        <v>20</v>
      </c>
      <c r="C210" s="34">
        <f t="shared" si="15"/>
        <v>1.6863406408094361</v>
      </c>
      <c r="D210" s="34">
        <f t="shared" si="13"/>
        <v>8.895431834404</v>
      </c>
      <c r="E210" s="34">
        <f t="shared" si="16"/>
        <v>-5.178750417641165</v>
      </c>
      <c r="F210" s="36">
        <f t="shared" si="14"/>
        <v>20.942299709423008</v>
      </c>
    </row>
    <row r="211" spans="2:6" ht="15" customHeight="1" hidden="1" thickBot="1">
      <c r="B211" s="4" t="s">
        <v>21</v>
      </c>
      <c r="C211" s="34">
        <f t="shared" si="15"/>
        <v>4.8173696709261415</v>
      </c>
      <c r="D211" s="34">
        <f t="shared" si="13"/>
        <v>7.887517146776402</v>
      </c>
      <c r="E211" s="34">
        <f t="shared" si="16"/>
        <v>6.242448650825616</v>
      </c>
      <c r="F211" s="36">
        <f t="shared" si="14"/>
        <v>27.007648183556388</v>
      </c>
    </row>
    <row r="212" spans="1:6" ht="24" customHeight="1" thickBot="1">
      <c r="A212" s="6">
        <v>2023</v>
      </c>
      <c r="B212" s="4" t="s">
        <v>10</v>
      </c>
      <c r="C212" s="34">
        <f t="shared" si="15"/>
        <v>4.449388209121263</v>
      </c>
      <c r="D212" s="34">
        <f t="shared" si="13"/>
        <v>10.812739762690683</v>
      </c>
      <c r="E212" s="34">
        <f t="shared" si="16"/>
        <v>30.12048192771084</v>
      </c>
      <c r="F212" s="36">
        <f t="shared" si="14"/>
        <v>53.442136498516305</v>
      </c>
    </row>
    <row r="213" spans="2:6" ht="13.5" customHeight="1" thickBot="1">
      <c r="B213" s="4" t="s">
        <v>11</v>
      </c>
      <c r="C213" s="34">
        <f t="shared" si="15"/>
        <v>6.057529610829082</v>
      </c>
      <c r="D213" s="34">
        <f t="shared" si="13"/>
        <v>11.023981034011122</v>
      </c>
      <c r="E213" s="34">
        <f t="shared" si="16"/>
        <v>4.8266485384092395</v>
      </c>
      <c r="F213" s="36">
        <f t="shared" si="14"/>
        <v>32.64056005250493</v>
      </c>
    </row>
    <row r="214" spans="2:6" ht="13.5" customHeight="1" thickBot="1">
      <c r="B214" s="4" t="s">
        <v>12</v>
      </c>
      <c r="C214" s="34">
        <f t="shared" si="15"/>
        <v>4.815163644925824</v>
      </c>
      <c r="D214" s="34">
        <f t="shared" si="13"/>
        <v>10.514601139601144</v>
      </c>
      <c r="E214" s="34">
        <f t="shared" si="16"/>
        <v>8.862105636299189</v>
      </c>
      <c r="F214" s="36">
        <f t="shared" si="14"/>
        <v>23.770654987059547</v>
      </c>
    </row>
    <row r="215" spans="2:6" ht="13.5" customHeight="1" thickBot="1">
      <c r="B215" s="4" t="s">
        <v>13</v>
      </c>
      <c r="C215" s="34">
        <f t="shared" si="15"/>
        <v>4.324422954110019</v>
      </c>
      <c r="D215" s="34">
        <f t="shared" si="13"/>
        <v>9.284961349262112</v>
      </c>
      <c r="E215" s="34">
        <f t="shared" si="16"/>
        <v>5.728727885425444</v>
      </c>
      <c r="F215" s="36">
        <f t="shared" si="14"/>
        <v>17.89137380191694</v>
      </c>
    </row>
    <row r="216" spans="1:9" s="2" customFormat="1" ht="15" customHeight="1" thickBot="1">
      <c r="A216" s="8"/>
      <c r="B216" s="4" t="s">
        <v>14</v>
      </c>
      <c r="C216" s="34">
        <f t="shared" si="15"/>
        <v>8.010710699542578</v>
      </c>
      <c r="D216" s="34">
        <f t="shared" si="13"/>
        <v>9.42570177697657</v>
      </c>
      <c r="E216" s="34">
        <f t="shared" si="16"/>
        <v>4.076665652570743</v>
      </c>
      <c r="F216" s="36">
        <f t="shared" si="14"/>
        <v>13.475529100529094</v>
      </c>
      <c r="G216" s="38"/>
      <c r="H216" s="38"/>
      <c r="I216" s="16"/>
    </row>
    <row r="217" spans="1:9" s="2" customFormat="1" ht="13.5" customHeight="1" thickBot="1">
      <c r="A217" s="8"/>
      <c r="B217" s="4" t="s">
        <v>15</v>
      </c>
      <c r="C217" s="34">
        <f t="shared" si="15"/>
        <v>3.095586697343644</v>
      </c>
      <c r="D217" s="34">
        <f t="shared" si="13"/>
        <v>7.992895204262873</v>
      </c>
      <c r="E217" s="34">
        <f t="shared" si="16"/>
        <v>1.4742628685657122</v>
      </c>
      <c r="F217" s="36">
        <f t="shared" si="14"/>
        <v>8.519816662173074</v>
      </c>
      <c r="G217" s="38"/>
      <c r="H217" s="38"/>
      <c r="I217" s="16"/>
    </row>
    <row r="218" spans="1:9" s="2" customFormat="1" ht="12.75" customHeight="1" thickBot="1">
      <c r="A218" s="8"/>
      <c r="B218" s="4" t="s">
        <v>16</v>
      </c>
      <c r="C218" s="34">
        <f t="shared" si="15"/>
        <v>6.309055118110241</v>
      </c>
      <c r="D218" s="34">
        <f t="shared" si="13"/>
        <v>6.167276823430035</v>
      </c>
      <c r="E218" s="34">
        <f t="shared" si="16"/>
        <v>6.070792960253124</v>
      </c>
      <c r="F218" s="36">
        <f t="shared" si="14"/>
        <v>7.4866310160427885</v>
      </c>
      <c r="G218" s="38"/>
      <c r="H218" s="38"/>
      <c r="I218" s="16"/>
    </row>
    <row r="219" spans="1:9" s="2" customFormat="1" ht="12.75" customHeight="1" thickBot="1">
      <c r="A219" s="8"/>
      <c r="B219" s="4" t="s">
        <v>17</v>
      </c>
      <c r="C219" s="34">
        <f t="shared" si="15"/>
        <v>5.133432171979235</v>
      </c>
      <c r="D219" s="34">
        <f t="shared" si="13"/>
        <v>6.25</v>
      </c>
      <c r="E219" s="34">
        <f t="shared" si="16"/>
        <v>1.83636661747828</v>
      </c>
      <c r="F219" s="36">
        <f t="shared" si="14"/>
        <v>6.841066140177698</v>
      </c>
      <c r="G219" s="38"/>
      <c r="H219" s="38"/>
      <c r="I219" s="16"/>
    </row>
    <row r="220" spans="1:9" s="2" customFormat="1" ht="12.75" customHeight="1" thickBot="1">
      <c r="A220" s="8"/>
      <c r="B220" s="4" t="s">
        <v>18</v>
      </c>
      <c r="C220" s="34">
        <f t="shared" si="15"/>
        <v>7.865752285951788</v>
      </c>
      <c r="D220" s="34">
        <f t="shared" si="13"/>
        <v>8.287376293722136</v>
      </c>
      <c r="E220" s="34">
        <f t="shared" si="16"/>
        <v>14.431412544620104</v>
      </c>
      <c r="F220" s="36">
        <f t="shared" si="14"/>
        <v>11.87869636340757</v>
      </c>
      <c r="G220" s="38"/>
      <c r="H220" s="38"/>
      <c r="I220" s="16"/>
    </row>
    <row r="221" spans="1:9" s="2" customFormat="1" ht="12.75" customHeight="1" thickBot="1">
      <c r="A221" s="8"/>
      <c r="B221" s="4" t="s">
        <v>19</v>
      </c>
      <c r="C221" s="34">
        <f t="shared" si="15"/>
        <v>4.500657030223398</v>
      </c>
      <c r="D221" s="34">
        <f t="shared" si="13"/>
        <v>9.492135534861879</v>
      </c>
      <c r="E221" s="34">
        <f t="shared" si="16"/>
        <v>5.56059232396493</v>
      </c>
      <c r="F221" s="36">
        <f t="shared" si="14"/>
        <v>15.822880459422706</v>
      </c>
      <c r="G221" s="38"/>
      <c r="H221" s="38"/>
      <c r="I221" s="16"/>
    </row>
    <row r="222" spans="1:9" s="2" customFormat="1" ht="12.75" customHeight="1" thickBot="1">
      <c r="A222" s="8"/>
      <c r="B222" s="4" t="s">
        <v>20</v>
      </c>
      <c r="C222" s="34">
        <f t="shared" si="15"/>
        <v>7.728026533996668</v>
      </c>
      <c r="D222" s="34">
        <f t="shared" si="13"/>
        <v>8.570258090946336</v>
      </c>
      <c r="E222" s="34">
        <f t="shared" si="16"/>
        <v>19.133192389006346</v>
      </c>
      <c r="F222" s="36">
        <f t="shared" si="14"/>
        <v>15.084949373605628</v>
      </c>
      <c r="G222" s="38"/>
      <c r="H222" s="38"/>
      <c r="I222" s="16"/>
    </row>
    <row r="223" spans="1:9" s="2" customFormat="1" ht="12.75" customHeight="1" thickBot="1">
      <c r="A223" s="8"/>
      <c r="B223" s="4" t="s">
        <v>21</v>
      </c>
      <c r="C223" s="34">
        <f t="shared" si="15"/>
        <v>5.480634372639992</v>
      </c>
      <c r="D223" s="34">
        <f t="shared" si="13"/>
        <v>8.69357914812461</v>
      </c>
      <c r="E223" s="34">
        <f t="shared" si="16"/>
        <v>15.50416982562548</v>
      </c>
      <c r="F223" s="36">
        <f t="shared" si="14"/>
        <v>15.732028603688363</v>
      </c>
      <c r="G223" s="38"/>
      <c r="H223" s="38"/>
      <c r="I223" s="16"/>
    </row>
    <row r="224" spans="1:9" s="2" customFormat="1" ht="12.75" customHeight="1" thickBot="1">
      <c r="A224" s="8">
        <v>2024</v>
      </c>
      <c r="B224" s="4" t="s">
        <v>10</v>
      </c>
      <c r="C224" s="34">
        <f t="shared" si="15"/>
        <v>8.425038456987322</v>
      </c>
      <c r="D224" s="34">
        <f t="shared" si="13"/>
        <v>7.600032203526297</v>
      </c>
      <c r="E224" s="34">
        <f t="shared" si="16"/>
        <v>16.062801932367154</v>
      </c>
      <c r="F224" s="36">
        <f t="shared" si="14"/>
        <v>14.117192032488868</v>
      </c>
      <c r="G224" s="38"/>
      <c r="H224" s="38"/>
      <c r="I224" s="16"/>
    </row>
    <row r="225" spans="1:9" s="2" customFormat="1" ht="12.75" customHeight="1" thickBot="1">
      <c r="A225" s="8"/>
      <c r="B225" s="4" t="s">
        <v>11</v>
      </c>
      <c r="C225" s="34">
        <f t="shared" si="15"/>
        <v>10.051052967453744</v>
      </c>
      <c r="D225" s="34">
        <f t="shared" si="13"/>
        <v>7.7365308804205</v>
      </c>
      <c r="E225" s="34">
        <f t="shared" si="16"/>
        <v>14.785992217898825</v>
      </c>
      <c r="F225" s="36">
        <f t="shared" si="14"/>
        <v>11.19907636483588</v>
      </c>
      <c r="G225" s="38"/>
      <c r="H225" s="38"/>
      <c r="I225" s="16"/>
    </row>
    <row r="226" spans="1:9" s="2" customFormat="1" ht="11.25" customHeight="1">
      <c r="A226" s="77"/>
      <c r="B226" s="77"/>
      <c r="C226" s="77"/>
      <c r="D226" s="77"/>
      <c r="E226" s="77"/>
      <c r="F226" s="77"/>
      <c r="G226" s="38"/>
      <c r="H226" s="38"/>
      <c r="I226" s="16"/>
    </row>
    <row r="227" spans="1:9" s="2" customFormat="1" ht="18" customHeight="1">
      <c r="A227" s="98" t="s">
        <v>32</v>
      </c>
      <c r="B227" s="98"/>
      <c r="C227" s="98"/>
      <c r="D227" s="98"/>
      <c r="E227" s="98"/>
      <c r="F227" s="98"/>
      <c r="G227" s="38"/>
      <c r="H227" s="38"/>
      <c r="I227" s="16"/>
    </row>
    <row r="228" spans="1:6" ht="12.75" customHeight="1">
      <c r="A228" s="98" t="s">
        <v>28</v>
      </c>
      <c r="B228" s="98"/>
      <c r="C228" s="98"/>
      <c r="D228" s="98"/>
      <c r="E228" s="98"/>
      <c r="F228" s="98"/>
    </row>
    <row r="229" spans="1:6" ht="16.5" customHeight="1">
      <c r="A229" s="98" t="s">
        <v>27</v>
      </c>
      <c r="B229" s="98"/>
      <c r="C229" s="98"/>
      <c r="D229" s="98"/>
      <c r="E229" s="98"/>
      <c r="F229" s="98"/>
    </row>
    <row r="230" ht="17.25" customHeight="1">
      <c r="A230" s="11"/>
    </row>
  </sheetData>
  <sheetProtection/>
  <mergeCells count="8">
    <mergeCell ref="A229:F229"/>
    <mergeCell ref="A227:F227"/>
    <mergeCell ref="A2:F2"/>
    <mergeCell ref="E3:F3"/>
    <mergeCell ref="C3:D3"/>
    <mergeCell ref="A3:B4"/>
    <mergeCell ref="C124:F124"/>
    <mergeCell ref="A228:F228"/>
  </mergeCells>
  <printOptions/>
  <pageMargins left="0.7874015748031497" right="0.1968503937007874" top="0" bottom="0" header="0.5118110236220472" footer="0.5118110236220472"/>
  <pageSetup fitToHeight="1" fitToWidth="1" horizontalDpi="600" verticalDpi="600" orientation="portrait" paperSize="9" scale="83" r:id="rId1"/>
  <ignoredErrors>
    <ignoredError sqref="C26:F34 C36:F37 C35 F35 C40:F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estudios</dc:creator>
  <cp:keywords/>
  <dc:description/>
  <cp:lastModifiedBy>GIMENO ARRONIZ, MIGUEL ANGEL</cp:lastModifiedBy>
  <cp:lastPrinted>2024-02-06T12:27:12Z</cp:lastPrinted>
  <dcterms:created xsi:type="dcterms:W3CDTF">2020-11-29T17:28:47Z</dcterms:created>
  <dcterms:modified xsi:type="dcterms:W3CDTF">2024-03-22T08:41:07Z</dcterms:modified>
  <cp:category/>
  <cp:version/>
  <cp:contentType/>
  <cp:contentStatus/>
</cp:coreProperties>
</file>